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SERVICE ACHATS\Marchés\SET\OPERATIONS TRAVAUX BATIMENTS\Compiègne\Travaux d'étanchéité 2025\2. DCE\1. Partie administrative\"/>
    </mc:Choice>
  </mc:AlternateContent>
  <bookViews>
    <workbookView xWindow="32760" yWindow="32760" windowWidth="28800" windowHeight="12230"/>
  </bookViews>
  <sheets>
    <sheet name="DPGF Vierge" sheetId="12" r:id="rId1"/>
  </sheets>
  <calcPr calcId="162913"/>
</workbook>
</file>

<file path=xl/calcChain.xml><?xml version="1.0" encoding="utf-8"?>
<calcChain xmlns="http://schemas.openxmlformats.org/spreadsheetml/2006/main">
  <c r="J52" i="12" l="1"/>
  <c r="J90" i="12"/>
  <c r="J122" i="12"/>
  <c r="J111" i="12"/>
  <c r="J121" i="12"/>
  <c r="J119" i="12"/>
  <c r="J116" i="12"/>
  <c r="J115" i="12"/>
  <c r="J114" i="12"/>
  <c r="J113" i="12"/>
  <c r="J112" i="12"/>
  <c r="J110" i="12"/>
  <c r="J109" i="12"/>
  <c r="J108" i="12"/>
  <c r="J106" i="12"/>
  <c r="J105" i="12"/>
  <c r="J104" i="12"/>
  <c r="J103" i="12"/>
  <c r="J102" i="12"/>
  <c r="J100" i="12"/>
  <c r="J99" i="12"/>
  <c r="J98" i="12"/>
  <c r="J97" i="12"/>
  <c r="J87" i="12"/>
  <c r="J89" i="12"/>
  <c r="J84" i="12"/>
  <c r="J83" i="12"/>
  <c r="J82" i="12"/>
  <c r="J81" i="12"/>
  <c r="J80" i="12"/>
  <c r="J78" i="12"/>
  <c r="J77" i="12"/>
  <c r="J76" i="12"/>
  <c r="J75" i="12"/>
  <c r="J74" i="12"/>
  <c r="J73" i="12"/>
  <c r="J72" i="12"/>
  <c r="J71" i="12"/>
  <c r="J70" i="12"/>
  <c r="J68" i="12"/>
  <c r="J67" i="12"/>
  <c r="J66" i="12"/>
  <c r="J65" i="12"/>
  <c r="J63" i="12"/>
  <c r="J62" i="12"/>
  <c r="J61" i="12"/>
  <c r="J60" i="12"/>
  <c r="J50" i="12"/>
  <c r="J51" i="12"/>
  <c r="J48" i="12"/>
  <c r="J47" i="12"/>
  <c r="J45" i="12"/>
  <c r="J129" i="12"/>
  <c r="J44" i="12"/>
  <c r="J42" i="12"/>
  <c r="J43" i="12"/>
  <c r="G83" i="12"/>
  <c r="G82" i="12"/>
  <c r="G106" i="12"/>
  <c r="G50" i="12"/>
  <c r="G119" i="12"/>
  <c r="G72" i="12"/>
  <c r="G109" i="12"/>
  <c r="G84" i="12"/>
  <c r="G81" i="12"/>
  <c r="G80" i="12"/>
  <c r="G68" i="12"/>
  <c r="D103" i="12"/>
  <c r="G103" i="12"/>
  <c r="G51" i="12"/>
  <c r="F89" i="12"/>
  <c r="G89" i="12"/>
  <c r="G102" i="12"/>
  <c r="G112" i="12"/>
  <c r="G113" i="12"/>
  <c r="D65" i="12"/>
  <c r="G65" i="12"/>
  <c r="G75" i="12"/>
  <c r="G86" i="12"/>
  <c r="G118" i="12"/>
  <c r="G104" i="12"/>
  <c r="G105" i="12"/>
  <c r="G67" i="12"/>
  <c r="G66" i="12"/>
  <c r="G99" i="12"/>
  <c r="G100" i="12"/>
  <c r="G73" i="12"/>
  <c r="G74" i="12"/>
  <c r="G76" i="12"/>
  <c r="G87" i="12"/>
  <c r="G77" i="12"/>
  <c r="G78" i="12"/>
  <c r="G71" i="12"/>
  <c r="G70" i="12"/>
  <c r="G121" i="12"/>
  <c r="G110" i="12"/>
  <c r="G111" i="12"/>
  <c r="G114" i="12"/>
  <c r="G115" i="12"/>
  <c r="G116" i="12"/>
  <c r="G108" i="12"/>
  <c r="G98" i="12"/>
  <c r="G97" i="12"/>
  <c r="G63" i="12"/>
  <c r="G61" i="12"/>
  <c r="G62" i="12"/>
  <c r="G60" i="12"/>
  <c r="J131" i="12"/>
  <c r="J130" i="12"/>
  <c r="J132" i="12"/>
  <c r="J133" i="12"/>
  <c r="J134" i="12"/>
</calcChain>
</file>

<file path=xl/sharedStrings.xml><?xml version="1.0" encoding="utf-8"?>
<sst xmlns="http://schemas.openxmlformats.org/spreadsheetml/2006/main" count="237" uniqueCount="163">
  <si>
    <t>Branchements provisoires</t>
  </si>
  <si>
    <t>TRAVAUX D'INSTALLATION</t>
  </si>
  <si>
    <t>DESIGNATION</t>
  </si>
  <si>
    <t>U</t>
  </si>
  <si>
    <t>T1</t>
  </si>
  <si>
    <t>Montant
Total</t>
  </si>
  <si>
    <t>Prix
Unitaire</t>
  </si>
  <si>
    <t>Montant Total H.T des travaux d'installation</t>
  </si>
  <si>
    <t>Etat des lieux</t>
  </si>
  <si>
    <t>TRAVAUX DE REFECTION DES ETANCHEITES</t>
  </si>
  <si>
    <t>MONTANT TOTAL T.T.C.</t>
  </si>
  <si>
    <t>forf.</t>
  </si>
  <si>
    <t>ens.</t>
  </si>
  <si>
    <t>m²</t>
  </si>
  <si>
    <t>u</t>
  </si>
  <si>
    <t>ml</t>
  </si>
  <si>
    <t>m3</t>
  </si>
  <si>
    <t>Découpe et arrachage de l’étanchéité</t>
  </si>
  <si>
    <t>T2</t>
  </si>
  <si>
    <t>Travaux de sécurisation</t>
  </si>
  <si>
    <t>Panneaux de chantier</t>
  </si>
  <si>
    <t xml:space="preserve">RECAPITULATIF DE L'OPERATION </t>
  </si>
  <si>
    <t>Montant Total H.T des travaux neufs de réfection des étanchéités des toitures-terrasses</t>
  </si>
  <si>
    <t xml:space="preserve">Montant Total  H.T. des travaux de réfection des toitures-terrasses </t>
  </si>
  <si>
    <t>Descente et enlèvement des gravats</t>
  </si>
  <si>
    <t>T3</t>
  </si>
  <si>
    <t>Montant Total H.T des travaux préparatoires</t>
  </si>
  <si>
    <t>TRAVAUX NEUFS</t>
  </si>
  <si>
    <t>TRAVAUX PREPARATOIRES</t>
  </si>
  <si>
    <t>Dépose des entrées d’eaux pluviales verticales</t>
  </si>
  <si>
    <t>Dépose des couvertines</t>
  </si>
  <si>
    <t>Dépose sans réemploi des lanterneaux</t>
  </si>
  <si>
    <t>Fourniture et pose d'entrées d’eaux pluviales verticales</t>
  </si>
  <si>
    <t>Dépose des bavettes métalliques</t>
  </si>
  <si>
    <t>Les installations techniques</t>
  </si>
  <si>
    <t>Fourniture et pose d'entrées d’eaux pluviales latérales</t>
  </si>
  <si>
    <t>Fourniture et pose de couvertines</t>
  </si>
  <si>
    <t>Fourniture et pose de ventilations isolées</t>
  </si>
  <si>
    <t>Réalisation des relevés d’étanchéité au droit des acrotères et des émergences</t>
  </si>
  <si>
    <t>Réalisation des relevés d’étanchéité au droit des supports d'ossatures</t>
  </si>
  <si>
    <t>Réalisation des relevés d’étanchéité au droit des potelets</t>
  </si>
  <si>
    <t>Fourniture et pose des bavettes métalliques</t>
  </si>
  <si>
    <t>Dépose des costières métalliques sans réemploi</t>
  </si>
  <si>
    <t>6.1</t>
  </si>
  <si>
    <t>6.1.1</t>
  </si>
  <si>
    <t>6.1.2</t>
  </si>
  <si>
    <t>6.1.3</t>
  </si>
  <si>
    <t>6.1.4</t>
  </si>
  <si>
    <t>6.1.5</t>
  </si>
  <si>
    <t>Installations de chantier</t>
  </si>
  <si>
    <t>Moyen d'approvisionnement et d'évacuation</t>
  </si>
  <si>
    <t>Coltinage des matériaux</t>
  </si>
  <si>
    <t>Mise en place des moyens de montage treuils et / ou monte-matériaux</t>
  </si>
  <si>
    <t>6.1.5.1</t>
  </si>
  <si>
    <t>6.1.5.2</t>
  </si>
  <si>
    <t>6.1.6</t>
  </si>
  <si>
    <t>Mise en place de filets de sécurité au droit des lanterneaux</t>
  </si>
  <si>
    <t>6.1.6.1</t>
  </si>
  <si>
    <t>6.1.6.2</t>
  </si>
  <si>
    <t>6.2</t>
  </si>
  <si>
    <t>6.2.1</t>
  </si>
  <si>
    <t>Les surfaces courantes</t>
  </si>
  <si>
    <t>6.2.1.1</t>
  </si>
  <si>
    <t>6.2.1.2</t>
  </si>
  <si>
    <t>6.2.1.3</t>
  </si>
  <si>
    <t>6.2.1.4</t>
  </si>
  <si>
    <t>6.2.2</t>
  </si>
  <si>
    <t>Les reliefs</t>
  </si>
  <si>
    <t>Dépose de l’isolation thermique en laine de roche de 130 mm</t>
  </si>
  <si>
    <t>Vérification et remplacement des tôles d'acier nervuré</t>
  </si>
  <si>
    <t>6.2.2.1</t>
  </si>
  <si>
    <t>6.2.2.2</t>
  </si>
  <si>
    <t>6.2.2.3</t>
  </si>
  <si>
    <t>6.2.2.4</t>
  </si>
  <si>
    <t>Découpe et arrachage des relevés d’étanchéité au droit des acrotères et des émergences</t>
  </si>
  <si>
    <t>Découpe et arrachage des relevés d’étanchéité au droit des supports d'ossatures métalliques</t>
  </si>
  <si>
    <t>Découpe et arrachage des relevés d’étanchéité au droit des potelets</t>
  </si>
  <si>
    <t>6.2.3</t>
  </si>
  <si>
    <t>Les accessoires</t>
  </si>
  <si>
    <t>Dépose des déversoirs latéraux</t>
  </si>
  <si>
    <t>6.2.3.1</t>
  </si>
  <si>
    <t xml:space="preserve">Dépose des trop-pleins </t>
  </si>
  <si>
    <t>Dépose des ventilations isolées</t>
  </si>
  <si>
    <t>6.2.3.2</t>
  </si>
  <si>
    <t>6.2.3.3</t>
  </si>
  <si>
    <t>6.2.3.4</t>
  </si>
  <si>
    <t>6.2.3.5</t>
  </si>
  <si>
    <t>6.2.3.6</t>
  </si>
  <si>
    <t>Dépose des tourelles d'extraction d'air</t>
  </si>
  <si>
    <t>6.2.3.7</t>
  </si>
  <si>
    <t>Dépose des crosses de passage de câbles</t>
  </si>
  <si>
    <t>6.2.3.8</t>
  </si>
  <si>
    <t>6.2.3.9</t>
  </si>
  <si>
    <t>6.2.4</t>
  </si>
  <si>
    <t>6.2.4.1</t>
  </si>
  <si>
    <t>Travaux sur élément porteur</t>
  </si>
  <si>
    <t>6.2.4.2</t>
  </si>
  <si>
    <t>Agrandissement de la réservation de l'EEP latérale</t>
  </si>
  <si>
    <t>6.2.4.3</t>
  </si>
  <si>
    <t>6.2.5</t>
  </si>
  <si>
    <t>6.2.5.1</t>
  </si>
  <si>
    <t>6.2.6</t>
  </si>
  <si>
    <t>Déconnexion et dépose de la tuyauterie pour réemploi (Hors lot)</t>
  </si>
  <si>
    <t>6.2.6.1</t>
  </si>
  <si>
    <t>Les gravats</t>
  </si>
  <si>
    <t>Fourniture et pose d'un pare-vapeur</t>
  </si>
  <si>
    <t>6.3</t>
  </si>
  <si>
    <t>6.3.1</t>
  </si>
  <si>
    <t>Fourniture et pose d'une isolation thermique de 130 mm d'épaisseur</t>
  </si>
  <si>
    <t>6.3.1.1</t>
  </si>
  <si>
    <t>6.3.1.2</t>
  </si>
  <si>
    <t>6.3.1.3</t>
  </si>
  <si>
    <t>6.3.1.4</t>
  </si>
  <si>
    <t>6.3.2</t>
  </si>
  <si>
    <t>6.3.3</t>
  </si>
  <si>
    <t>6.3.3.1</t>
  </si>
  <si>
    <t>6.3.3.2</t>
  </si>
  <si>
    <t>6.3.3.3</t>
  </si>
  <si>
    <t>6.3.3.4</t>
  </si>
  <si>
    <t>6.3.3.5</t>
  </si>
  <si>
    <t>6.3.3.6</t>
  </si>
  <si>
    <t>6.3.3.7</t>
  </si>
  <si>
    <t>6.3.3.8</t>
  </si>
  <si>
    <t>6.3.3.9</t>
  </si>
  <si>
    <t>Fourniture et pose de déversoirs latéraux</t>
  </si>
  <si>
    <t>Fourniture et pose de trop-pleins</t>
  </si>
  <si>
    <t>Dépose des EEP latérales</t>
  </si>
  <si>
    <t>6.3.4</t>
  </si>
  <si>
    <t>6.3.4.1</t>
  </si>
  <si>
    <t>6.3.4.2</t>
  </si>
  <si>
    <t>Repose de la tuyauterie (Hors lot)</t>
  </si>
  <si>
    <t>Repose des tourelles d'extraction d'air</t>
  </si>
  <si>
    <t>6.3.5</t>
  </si>
  <si>
    <t>6.3.5.1</t>
  </si>
  <si>
    <t>6.3.2.1</t>
  </si>
  <si>
    <t>6.3.2.2</t>
  </si>
  <si>
    <t>6.3.2.3</t>
  </si>
  <si>
    <t>6.3.2.4</t>
  </si>
  <si>
    <t>Fourniture et pose d'une isolation thermique de 100 mm d'épaisseur</t>
  </si>
  <si>
    <t>Fourniture et pose d'un revêtement d'étanchéité en membrane synthétique</t>
  </si>
  <si>
    <t>Fourniture et pose de costières métalliques</t>
  </si>
  <si>
    <t>T.V.A. à 20 %</t>
  </si>
  <si>
    <r>
      <rPr>
        <b/>
        <sz val="12"/>
        <color indexed="8"/>
        <rFont val="Calibri"/>
        <family val="2"/>
      </rPr>
      <t>MAITRE D'OUVRAGE</t>
    </r>
    <r>
      <rPr>
        <sz val="12"/>
        <color indexed="8"/>
        <rFont val="Calibri"/>
        <family val="2"/>
      </rPr>
      <t xml:space="preserve">
</t>
    </r>
    <r>
      <rPr>
        <b/>
        <sz val="12"/>
        <color indexed="8"/>
        <rFont val="Calibri"/>
        <family val="2"/>
      </rPr>
      <t xml:space="preserve">INPI 
</t>
    </r>
    <r>
      <rPr>
        <sz val="12"/>
        <color indexed="8"/>
        <rFont val="Calibri"/>
        <family val="2"/>
      </rPr>
      <t>15, rue des Minimes
CS 50 001 
92 677 COURBEVOIE</t>
    </r>
  </si>
  <si>
    <t>6.3.2.5</t>
  </si>
  <si>
    <t>Traitement des structures métalliques</t>
  </si>
  <si>
    <t>ens</t>
  </si>
  <si>
    <t>Dépose de l’isolation thermique en mousse résolique de 90 mm</t>
  </si>
  <si>
    <t>Fourniture et pose de crosses de passage de câbles</t>
  </si>
  <si>
    <t>Travaux de mise en sécurité</t>
  </si>
  <si>
    <t>Création de réservations de façon à doubler les EEP existantes</t>
  </si>
  <si>
    <t>Agrandissement des déversoirs latéraux</t>
  </si>
  <si>
    <t>Création de réservations de façon à mettre en œuvre des trop-pleins</t>
  </si>
  <si>
    <t>Rebouchage des trémies de lanterneaux</t>
  </si>
  <si>
    <t>6.2.4.4</t>
  </si>
  <si>
    <t>6.2.4.5</t>
  </si>
  <si>
    <t>Fourniture et pose de lanterneaux de désenfumage</t>
  </si>
  <si>
    <t>6.2.5.2</t>
  </si>
  <si>
    <t>Qté SECC</t>
  </si>
  <si>
    <t>Qté entr.</t>
  </si>
  <si>
    <t>Mise en place de filets au droit des structures métalliques</t>
  </si>
  <si>
    <t>Fourniture et pose de lignes de vie</t>
  </si>
  <si>
    <r>
      <rPr>
        <b/>
        <sz val="12"/>
        <color indexed="8"/>
        <rFont val="Calibri"/>
        <family val="2"/>
      </rPr>
      <t xml:space="preserve">
</t>
    </r>
    <r>
      <rPr>
        <b/>
        <sz val="12"/>
        <color indexed="10"/>
        <rFont val="Calibri"/>
        <family val="2"/>
      </rPr>
      <t>Les quantités sont données à titre indicatif, l'entreprise se doit de les vérifier afin de les valider ou de les modifier.</t>
    </r>
    <r>
      <rPr>
        <sz val="12"/>
        <color indexed="8"/>
        <rFont val="Calibri"/>
        <family val="2"/>
      </rPr>
      <t xml:space="preserve">
</t>
    </r>
    <r>
      <rPr>
        <i/>
        <sz val="12"/>
        <color indexed="8"/>
        <rFont val="Calibri"/>
        <family val="2"/>
      </rPr>
      <t>Indice 3 du 21.10.2025</t>
    </r>
    <r>
      <rPr>
        <sz val="12"/>
        <color indexed="8"/>
        <rFont val="Calibri"/>
        <family val="2"/>
      </rPr>
      <t xml:space="preserve">
</t>
    </r>
    <r>
      <rPr>
        <u/>
        <sz val="12"/>
        <color indexed="8"/>
        <rFont val="Calibri"/>
        <family val="2"/>
      </rPr>
      <t>Dossier n° ETSM 21007 11 2024 60 FTI</t>
    </r>
  </si>
  <si>
    <r>
      <rPr>
        <b/>
        <u/>
        <sz val="12"/>
        <color indexed="8"/>
        <rFont val="Calibri"/>
        <family val="2"/>
      </rPr>
      <t>REFECTION DES ETANCHEITES et MISE EN SECURITE DES TOITURES-TERRASSES INACCESSIBLES</t>
    </r>
    <r>
      <rPr>
        <b/>
        <sz val="12"/>
        <color indexed="8"/>
        <rFont val="Calibri"/>
        <family val="2"/>
      </rPr>
      <t xml:space="preserve">
LOT 1 : RENOVATION DE L'ETANCHEITE
INPI COMPIEGNE</t>
    </r>
    <r>
      <rPr>
        <sz val="12"/>
        <color indexed="8"/>
        <rFont val="Calibri"/>
        <family val="2"/>
      </rPr>
      <t xml:space="preserve">
7, rue Edouard Belin
60 200 COMPIEGNE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</si>
</sst>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5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i/>
      <sz val="12"/>
      <color indexed="8"/>
      <name val="Calibri"/>
      <family val="2"/>
    </font>
    <font>
      <u/>
      <sz val="12"/>
      <color indexed="8"/>
      <name val="Calibri"/>
      <family val="2"/>
    </font>
    <font>
      <b/>
      <u/>
      <sz val="12"/>
      <color indexed="8"/>
      <name val="Calibri"/>
      <family val="2"/>
    </font>
    <font>
      <b/>
      <sz val="12"/>
      <color indexed="10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8" fillId="0" borderId="0" xfId="0" applyFont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9" fillId="0" borderId="7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9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vertical="center"/>
    </xf>
    <xf numFmtId="0" fontId="9" fillId="0" borderId="6" xfId="0" applyFont="1" applyFill="1" applyBorder="1" applyAlignment="1">
      <alignment vertical="center"/>
    </xf>
    <xf numFmtId="0" fontId="10" fillId="0" borderId="6" xfId="0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8" fillId="0" borderId="10" xfId="0" applyFont="1" applyFill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6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1" fillId="0" borderId="9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1" xfId="0" applyFont="1" applyBorder="1" applyAlignment="1">
      <alignment vertical="center"/>
    </xf>
    <xf numFmtId="0" fontId="11" fillId="0" borderId="15" xfId="0" applyFont="1" applyBorder="1" applyAlignment="1">
      <alignment horizontal="center" vertical="center"/>
    </xf>
    <xf numFmtId="0" fontId="11" fillId="0" borderId="16" xfId="0" applyFont="1" applyBorder="1" applyAlignment="1">
      <alignment vertical="center"/>
    </xf>
    <xf numFmtId="0" fontId="11" fillId="0" borderId="11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1" fillId="0" borderId="17" xfId="0" applyFont="1" applyBorder="1" applyAlignment="1">
      <alignment vertical="center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8" fillId="0" borderId="12" xfId="0" applyFont="1" applyBorder="1" applyAlignment="1">
      <alignment horizontal="left" vertical="center"/>
    </xf>
    <xf numFmtId="0" fontId="9" fillId="0" borderId="5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20" xfId="0" applyFont="1" applyBorder="1" applyAlignment="1">
      <alignment vertical="center"/>
    </xf>
    <xf numFmtId="1" fontId="9" fillId="0" borderId="6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9" fillId="0" borderId="12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44" fontId="9" fillId="0" borderId="0" xfId="0" applyNumberFormat="1" applyFont="1" applyAlignment="1">
      <alignment vertical="center"/>
    </xf>
    <xf numFmtId="44" fontId="9" fillId="0" borderId="0" xfId="0" applyNumberFormat="1" applyFont="1" applyBorder="1" applyAlignment="1">
      <alignment horizontal="center" vertical="center"/>
    </xf>
    <xf numFmtId="44" fontId="8" fillId="2" borderId="2" xfId="0" applyNumberFormat="1" applyFont="1" applyFill="1" applyBorder="1" applyAlignment="1">
      <alignment horizontal="center" vertical="center" wrapText="1"/>
    </xf>
    <xf numFmtId="44" fontId="8" fillId="2" borderId="24" xfId="0" applyNumberFormat="1" applyFont="1" applyFill="1" applyBorder="1" applyAlignment="1">
      <alignment horizontal="center" vertical="center" wrapText="1"/>
    </xf>
    <xf numFmtId="44" fontId="9" fillId="0" borderId="4" xfId="0" applyNumberFormat="1" applyFont="1" applyFill="1" applyBorder="1" applyAlignment="1">
      <alignment horizontal="right" vertical="center"/>
    </xf>
    <xf numFmtId="44" fontId="9" fillId="0" borderId="25" xfId="0" applyNumberFormat="1" applyFont="1" applyBorder="1" applyAlignment="1">
      <alignment horizontal="right" vertical="center"/>
    </xf>
    <xf numFmtId="44" fontId="9" fillId="0" borderId="6" xfId="0" applyNumberFormat="1" applyFont="1" applyFill="1" applyBorder="1" applyAlignment="1">
      <alignment horizontal="right" vertical="center"/>
    </xf>
    <xf numFmtId="44" fontId="9" fillId="0" borderId="12" xfId="0" applyNumberFormat="1" applyFont="1" applyBorder="1" applyAlignment="1">
      <alignment horizontal="center" vertical="center"/>
    </xf>
    <xf numFmtId="44" fontId="9" fillId="0" borderId="6" xfId="0" applyNumberFormat="1" applyFont="1" applyFill="1" applyBorder="1" applyAlignment="1">
      <alignment vertical="center"/>
    </xf>
    <xf numFmtId="44" fontId="9" fillId="0" borderId="9" xfId="0" applyNumberFormat="1" applyFont="1" applyBorder="1" applyAlignment="1">
      <alignment vertical="center"/>
    </xf>
    <xf numFmtId="44" fontId="11" fillId="0" borderId="26" xfId="0" applyNumberFormat="1" applyFont="1" applyBorder="1" applyAlignment="1">
      <alignment vertical="center"/>
    </xf>
    <xf numFmtId="44" fontId="9" fillId="0" borderId="4" xfId="0" applyNumberFormat="1" applyFont="1" applyBorder="1" applyAlignment="1">
      <alignment vertical="center"/>
    </xf>
    <xf numFmtId="44" fontId="9" fillId="0" borderId="27" xfId="0" applyNumberFormat="1" applyFont="1" applyBorder="1" applyAlignment="1">
      <alignment vertical="center"/>
    </xf>
    <xf numFmtId="44" fontId="9" fillId="0" borderId="6" xfId="0" applyNumberFormat="1" applyFont="1" applyBorder="1" applyAlignment="1">
      <alignment vertical="center"/>
    </xf>
    <xf numFmtId="44" fontId="9" fillId="0" borderId="25" xfId="0" applyNumberFormat="1" applyFont="1" applyBorder="1" applyAlignment="1">
      <alignment vertical="center"/>
    </xf>
    <xf numFmtId="44" fontId="9" fillId="0" borderId="25" xfId="0" applyNumberFormat="1" applyFont="1" applyFill="1" applyBorder="1" applyAlignment="1">
      <alignment vertical="center"/>
    </xf>
    <xf numFmtId="44" fontId="9" fillId="0" borderId="12" xfId="0" applyNumberFormat="1" applyFont="1" applyFill="1" applyBorder="1" applyAlignment="1">
      <alignment vertical="center"/>
    </xf>
    <xf numFmtId="44" fontId="9" fillId="0" borderId="28" xfId="0" applyNumberFormat="1" applyFont="1" applyBorder="1" applyAlignment="1">
      <alignment vertical="center"/>
    </xf>
    <xf numFmtId="44" fontId="9" fillId="0" borderId="18" xfId="0" applyNumberFormat="1" applyFont="1" applyBorder="1" applyAlignment="1">
      <alignment vertical="center"/>
    </xf>
    <xf numFmtId="44" fontId="9" fillId="0" borderId="0" xfId="0" applyNumberFormat="1" applyFont="1" applyBorder="1" applyAlignment="1">
      <alignment vertical="center"/>
    </xf>
    <xf numFmtId="44" fontId="9" fillId="0" borderId="19" xfId="0" applyNumberFormat="1" applyFont="1" applyBorder="1" applyAlignment="1">
      <alignment vertical="center"/>
    </xf>
    <xf numFmtId="44" fontId="9" fillId="0" borderId="12" xfId="0" applyNumberFormat="1" applyFont="1" applyFill="1" applyBorder="1" applyAlignment="1">
      <alignment horizontal="center" vertical="center"/>
    </xf>
    <xf numFmtId="44" fontId="8" fillId="2" borderId="9" xfId="0" applyNumberFormat="1" applyFont="1" applyFill="1" applyBorder="1" applyAlignment="1">
      <alignment horizontal="center" vertical="center" wrapText="1"/>
    </xf>
    <xf numFmtId="44" fontId="8" fillId="2" borderId="26" xfId="0" applyNumberFormat="1" applyFont="1" applyFill="1" applyBorder="1" applyAlignment="1">
      <alignment horizontal="center" vertical="center" wrapText="1"/>
    </xf>
    <xf numFmtId="44" fontId="9" fillId="0" borderId="11" xfId="0" applyNumberFormat="1" applyFont="1" applyBorder="1" applyAlignment="1">
      <alignment vertical="center"/>
    </xf>
    <xf numFmtId="44" fontId="9" fillId="0" borderId="14" xfId="0" applyNumberFormat="1" applyFont="1" applyBorder="1" applyAlignment="1">
      <alignment horizontal="right" vertical="center"/>
    </xf>
    <xf numFmtId="44" fontId="9" fillId="0" borderId="12" xfId="0" applyNumberFormat="1" applyFont="1" applyBorder="1" applyAlignment="1">
      <alignment vertical="center"/>
    </xf>
    <xf numFmtId="44" fontId="9" fillId="0" borderId="15" xfId="0" applyNumberFormat="1" applyFont="1" applyBorder="1" applyAlignment="1">
      <alignment horizontal="right" vertical="center"/>
    </xf>
    <xf numFmtId="44" fontId="11" fillId="0" borderId="14" xfId="0" applyNumberFormat="1" applyFont="1" applyBorder="1" applyAlignment="1">
      <alignment horizontal="right" vertical="center"/>
    </xf>
    <xf numFmtId="44" fontId="12" fillId="0" borderId="12" xfId="0" applyNumberFormat="1" applyFont="1" applyBorder="1" applyAlignment="1">
      <alignment vertical="center"/>
    </xf>
    <xf numFmtId="44" fontId="12" fillId="0" borderId="15" xfId="0" applyNumberFormat="1" applyFont="1" applyBorder="1" applyAlignment="1">
      <alignment horizontal="right" vertical="center"/>
    </xf>
    <xf numFmtId="44" fontId="9" fillId="0" borderId="17" xfId="0" applyNumberFormat="1" applyFont="1" applyBorder="1" applyAlignment="1">
      <alignment vertical="center"/>
    </xf>
    <xf numFmtId="44" fontId="11" fillId="0" borderId="21" xfId="0" applyNumberFormat="1" applyFont="1" applyBorder="1" applyAlignment="1">
      <alignment horizontal="right" vertical="center"/>
    </xf>
    <xf numFmtId="44" fontId="13" fillId="0" borderId="0" xfId="0" applyNumberFormat="1" applyFont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7"/>
  <sheetViews>
    <sheetView tabSelected="1" topLeftCell="A110" zoomScale="55" zoomScaleNormal="55" zoomScaleSheetLayoutView="70" workbookViewId="0">
      <selection activeCell="A15" sqref="A15:J23"/>
    </sheetView>
  </sheetViews>
  <sheetFormatPr baseColWidth="10" defaultColWidth="11.453125" defaultRowHeight="15.5" x14ac:dyDescent="0.35"/>
  <cols>
    <col min="1" max="1" width="9" style="53" customWidth="1"/>
    <col min="2" max="2" width="91" style="53" bestFit="1" customWidth="1"/>
    <col min="3" max="3" width="5.1796875" style="53" bestFit="1" customWidth="1"/>
    <col min="4" max="5" width="4.7265625" style="53" bestFit="1" customWidth="1"/>
    <col min="6" max="6" width="3.54296875" style="53" bestFit="1" customWidth="1"/>
    <col min="7" max="8" width="11.54296875" style="53" bestFit="1" customWidth="1"/>
    <col min="9" max="9" width="12.453125" style="65" bestFit="1" customWidth="1"/>
    <col min="10" max="10" width="15.453125" style="65" bestFit="1" customWidth="1"/>
    <col min="11" max="16384" width="11.453125" style="53"/>
  </cols>
  <sheetData>
    <row r="1" spans="1:10" ht="21" customHeight="1" x14ac:dyDescent="0.35"/>
    <row r="2" spans="1:10" ht="21" customHeight="1" x14ac:dyDescent="0.35"/>
    <row r="3" spans="1:10" ht="21" customHeight="1" thickBot="1" x14ac:dyDescent="0.4"/>
    <row r="4" spans="1:10" ht="15.75" customHeight="1" thickTop="1" x14ac:dyDescent="0.35">
      <c r="A4" s="103" t="s">
        <v>142</v>
      </c>
      <c r="B4" s="104"/>
      <c r="C4" s="104"/>
      <c r="D4" s="104"/>
      <c r="E4" s="104"/>
      <c r="F4" s="104"/>
      <c r="G4" s="104"/>
      <c r="H4" s="104"/>
      <c r="I4" s="104"/>
      <c r="J4" s="105"/>
    </row>
    <row r="5" spans="1:10" ht="15.75" customHeight="1" x14ac:dyDescent="0.35">
      <c r="A5" s="106"/>
      <c r="B5" s="107"/>
      <c r="C5" s="107"/>
      <c r="D5" s="107"/>
      <c r="E5" s="107"/>
      <c r="F5" s="107"/>
      <c r="G5" s="107"/>
      <c r="H5" s="107"/>
      <c r="I5" s="107"/>
      <c r="J5" s="108"/>
    </row>
    <row r="6" spans="1:10" ht="15.75" customHeight="1" x14ac:dyDescent="0.35">
      <c r="A6" s="106"/>
      <c r="B6" s="107"/>
      <c r="C6" s="107"/>
      <c r="D6" s="107"/>
      <c r="E6" s="107"/>
      <c r="F6" s="107"/>
      <c r="G6" s="107"/>
      <c r="H6" s="107"/>
      <c r="I6" s="107"/>
      <c r="J6" s="108"/>
    </row>
    <row r="7" spans="1:10" ht="15.75" customHeight="1" x14ac:dyDescent="0.35">
      <c r="A7" s="106"/>
      <c r="B7" s="107"/>
      <c r="C7" s="107"/>
      <c r="D7" s="107"/>
      <c r="E7" s="107"/>
      <c r="F7" s="107"/>
      <c r="G7" s="107"/>
      <c r="H7" s="107"/>
      <c r="I7" s="107"/>
      <c r="J7" s="108"/>
    </row>
    <row r="8" spans="1:10" ht="15.75" customHeight="1" x14ac:dyDescent="0.35">
      <c r="A8" s="106"/>
      <c r="B8" s="107"/>
      <c r="C8" s="107"/>
      <c r="D8" s="107"/>
      <c r="E8" s="107"/>
      <c r="F8" s="107"/>
      <c r="G8" s="107"/>
      <c r="H8" s="107"/>
      <c r="I8" s="107"/>
      <c r="J8" s="108"/>
    </row>
    <row r="9" spans="1:10" ht="15.75" customHeight="1" x14ac:dyDescent="0.35">
      <c r="A9" s="106"/>
      <c r="B9" s="107"/>
      <c r="C9" s="107"/>
      <c r="D9" s="107"/>
      <c r="E9" s="107"/>
      <c r="F9" s="107"/>
      <c r="G9" s="107"/>
      <c r="H9" s="107"/>
      <c r="I9" s="107"/>
      <c r="J9" s="108"/>
    </row>
    <row r="10" spans="1:10" ht="15.75" customHeight="1" x14ac:dyDescent="0.35">
      <c r="A10" s="106"/>
      <c r="B10" s="107"/>
      <c r="C10" s="107"/>
      <c r="D10" s="107"/>
      <c r="E10" s="107"/>
      <c r="F10" s="107"/>
      <c r="G10" s="107"/>
      <c r="H10" s="107"/>
      <c r="I10" s="107"/>
      <c r="J10" s="108"/>
    </row>
    <row r="11" spans="1:10" ht="15.75" customHeight="1" thickBot="1" x14ac:dyDescent="0.4">
      <c r="A11" s="109"/>
      <c r="B11" s="110"/>
      <c r="C11" s="110"/>
      <c r="D11" s="110"/>
      <c r="E11" s="110"/>
      <c r="F11" s="110"/>
      <c r="G11" s="110"/>
      <c r="H11" s="110"/>
      <c r="I11" s="110"/>
      <c r="J11" s="111"/>
    </row>
    <row r="12" spans="1:10" ht="21" customHeight="1" thickTop="1" x14ac:dyDescent="0.35">
      <c r="A12" s="51"/>
      <c r="B12" s="51"/>
      <c r="C12" s="51"/>
      <c r="D12" s="51"/>
      <c r="E12" s="51"/>
      <c r="F12" s="51"/>
      <c r="G12" s="51"/>
      <c r="H12" s="63"/>
      <c r="I12" s="66"/>
      <c r="J12" s="66"/>
    </row>
    <row r="13" spans="1:10" ht="21" customHeight="1" x14ac:dyDescent="0.35">
      <c r="A13" s="51"/>
      <c r="B13" s="51"/>
      <c r="C13" s="51"/>
      <c r="D13" s="51"/>
      <c r="E13" s="51"/>
      <c r="F13" s="51"/>
      <c r="G13" s="51"/>
      <c r="H13" s="63"/>
      <c r="I13" s="66"/>
      <c r="J13" s="66"/>
    </row>
    <row r="14" spans="1:10" ht="21" customHeight="1" thickBot="1" x14ac:dyDescent="0.4"/>
    <row r="15" spans="1:10" ht="15.75" customHeight="1" thickTop="1" x14ac:dyDescent="0.35">
      <c r="A15" s="116" t="s">
        <v>162</v>
      </c>
      <c r="B15" s="104"/>
      <c r="C15" s="104"/>
      <c r="D15" s="104"/>
      <c r="E15" s="104"/>
      <c r="F15" s="104"/>
      <c r="G15" s="104"/>
      <c r="H15" s="104"/>
      <c r="I15" s="104"/>
      <c r="J15" s="105"/>
    </row>
    <row r="16" spans="1:10" ht="15.75" customHeight="1" x14ac:dyDescent="0.35">
      <c r="A16" s="106"/>
      <c r="B16" s="107"/>
      <c r="C16" s="107"/>
      <c r="D16" s="107"/>
      <c r="E16" s="107"/>
      <c r="F16" s="107"/>
      <c r="G16" s="107"/>
      <c r="H16" s="107"/>
      <c r="I16" s="107"/>
      <c r="J16" s="108"/>
    </row>
    <row r="17" spans="1:10" ht="15.75" customHeight="1" x14ac:dyDescent="0.35">
      <c r="A17" s="106"/>
      <c r="B17" s="107"/>
      <c r="C17" s="107"/>
      <c r="D17" s="107"/>
      <c r="E17" s="107"/>
      <c r="F17" s="107"/>
      <c r="G17" s="107"/>
      <c r="H17" s="107"/>
      <c r="I17" s="107"/>
      <c r="J17" s="108"/>
    </row>
    <row r="18" spans="1:10" ht="15.75" customHeight="1" x14ac:dyDescent="0.35">
      <c r="A18" s="106"/>
      <c r="B18" s="107"/>
      <c r="C18" s="107"/>
      <c r="D18" s="107"/>
      <c r="E18" s="107"/>
      <c r="F18" s="107"/>
      <c r="G18" s="107"/>
      <c r="H18" s="107"/>
      <c r="I18" s="107"/>
      <c r="J18" s="108"/>
    </row>
    <row r="19" spans="1:10" ht="15.75" customHeight="1" x14ac:dyDescent="0.35">
      <c r="A19" s="106"/>
      <c r="B19" s="107"/>
      <c r="C19" s="107"/>
      <c r="D19" s="107"/>
      <c r="E19" s="107"/>
      <c r="F19" s="107"/>
      <c r="G19" s="107"/>
      <c r="H19" s="107"/>
      <c r="I19" s="107"/>
      <c r="J19" s="108"/>
    </row>
    <row r="20" spans="1:10" ht="15.75" customHeight="1" x14ac:dyDescent="0.35">
      <c r="A20" s="106"/>
      <c r="B20" s="107"/>
      <c r="C20" s="107"/>
      <c r="D20" s="107"/>
      <c r="E20" s="107"/>
      <c r="F20" s="107"/>
      <c r="G20" s="107"/>
      <c r="H20" s="107"/>
      <c r="I20" s="107"/>
      <c r="J20" s="108"/>
    </row>
    <row r="21" spans="1:10" ht="15.75" customHeight="1" x14ac:dyDescent="0.35">
      <c r="A21" s="106"/>
      <c r="B21" s="107"/>
      <c r="C21" s="107"/>
      <c r="D21" s="107"/>
      <c r="E21" s="107"/>
      <c r="F21" s="107"/>
      <c r="G21" s="107"/>
      <c r="H21" s="107"/>
      <c r="I21" s="107"/>
      <c r="J21" s="108"/>
    </row>
    <row r="22" spans="1:10" ht="15.75" customHeight="1" x14ac:dyDescent="0.35">
      <c r="A22" s="106"/>
      <c r="B22" s="107"/>
      <c r="C22" s="107"/>
      <c r="D22" s="107"/>
      <c r="E22" s="107"/>
      <c r="F22" s="107"/>
      <c r="G22" s="107"/>
      <c r="H22" s="107"/>
      <c r="I22" s="107"/>
      <c r="J22" s="108"/>
    </row>
    <row r="23" spans="1:10" ht="15.75" customHeight="1" thickBot="1" x14ac:dyDescent="0.4">
      <c r="A23" s="109"/>
      <c r="B23" s="110"/>
      <c r="C23" s="110"/>
      <c r="D23" s="110"/>
      <c r="E23" s="110"/>
      <c r="F23" s="110"/>
      <c r="G23" s="110"/>
      <c r="H23" s="110"/>
      <c r="I23" s="110"/>
      <c r="J23" s="111"/>
    </row>
    <row r="24" spans="1:10" ht="21" customHeight="1" thickTop="1" x14ac:dyDescent="0.35"/>
    <row r="25" spans="1:10" ht="21" customHeight="1" x14ac:dyDescent="0.35"/>
    <row r="26" spans="1:10" ht="21" customHeight="1" thickBot="1" x14ac:dyDescent="0.4"/>
    <row r="27" spans="1:10" ht="15.75" customHeight="1" thickTop="1" x14ac:dyDescent="0.35">
      <c r="A27" s="112" t="s">
        <v>161</v>
      </c>
      <c r="B27" s="104"/>
      <c r="C27" s="104"/>
      <c r="D27" s="104"/>
      <c r="E27" s="104"/>
      <c r="F27" s="104"/>
      <c r="G27" s="104"/>
      <c r="H27" s="104"/>
      <c r="I27" s="104"/>
      <c r="J27" s="105"/>
    </row>
    <row r="28" spans="1:10" ht="15.75" customHeight="1" x14ac:dyDescent="0.35">
      <c r="A28" s="106"/>
      <c r="B28" s="107"/>
      <c r="C28" s="107"/>
      <c r="D28" s="107"/>
      <c r="E28" s="107"/>
      <c r="F28" s="107"/>
      <c r="G28" s="107"/>
      <c r="H28" s="107"/>
      <c r="I28" s="107"/>
      <c r="J28" s="108"/>
    </row>
    <row r="29" spans="1:10" ht="15.75" customHeight="1" x14ac:dyDescent="0.35">
      <c r="A29" s="106"/>
      <c r="B29" s="107"/>
      <c r="C29" s="107"/>
      <c r="D29" s="107"/>
      <c r="E29" s="107"/>
      <c r="F29" s="107"/>
      <c r="G29" s="107"/>
      <c r="H29" s="107"/>
      <c r="I29" s="107"/>
      <c r="J29" s="108"/>
    </row>
    <row r="30" spans="1:10" ht="15.75" customHeight="1" x14ac:dyDescent="0.35">
      <c r="A30" s="106"/>
      <c r="B30" s="107"/>
      <c r="C30" s="107"/>
      <c r="D30" s="107"/>
      <c r="E30" s="107"/>
      <c r="F30" s="107"/>
      <c r="G30" s="107"/>
      <c r="H30" s="107"/>
      <c r="I30" s="107"/>
      <c r="J30" s="108"/>
    </row>
    <row r="31" spans="1:10" ht="15.75" customHeight="1" x14ac:dyDescent="0.35">
      <c r="A31" s="106"/>
      <c r="B31" s="107"/>
      <c r="C31" s="107"/>
      <c r="D31" s="107"/>
      <c r="E31" s="107"/>
      <c r="F31" s="107"/>
      <c r="G31" s="107"/>
      <c r="H31" s="107"/>
      <c r="I31" s="107"/>
      <c r="J31" s="108"/>
    </row>
    <row r="32" spans="1:10" ht="15.75" customHeight="1" x14ac:dyDescent="0.35">
      <c r="A32" s="106"/>
      <c r="B32" s="107"/>
      <c r="C32" s="107"/>
      <c r="D32" s="107"/>
      <c r="E32" s="107"/>
      <c r="F32" s="107"/>
      <c r="G32" s="107"/>
      <c r="H32" s="107"/>
      <c r="I32" s="107"/>
      <c r="J32" s="108"/>
    </row>
    <row r="33" spans="1:10" ht="15.75" customHeight="1" x14ac:dyDescent="0.35">
      <c r="A33" s="106"/>
      <c r="B33" s="107"/>
      <c r="C33" s="107"/>
      <c r="D33" s="107"/>
      <c r="E33" s="107"/>
      <c r="F33" s="107"/>
      <c r="G33" s="107"/>
      <c r="H33" s="107"/>
      <c r="I33" s="107"/>
      <c r="J33" s="108"/>
    </row>
    <row r="34" spans="1:10" ht="15.75" customHeight="1" thickBot="1" x14ac:dyDescent="0.4">
      <c r="A34" s="109"/>
      <c r="B34" s="110"/>
      <c r="C34" s="110"/>
      <c r="D34" s="110"/>
      <c r="E34" s="110"/>
      <c r="F34" s="110"/>
      <c r="G34" s="110"/>
      <c r="H34" s="110"/>
      <c r="I34" s="110"/>
      <c r="J34" s="111"/>
    </row>
    <row r="35" spans="1:10" ht="21" customHeight="1" thickTop="1" x14ac:dyDescent="0.35"/>
    <row r="36" spans="1:10" ht="21" customHeight="1" x14ac:dyDescent="0.35"/>
    <row r="37" spans="1:10" ht="21" customHeight="1" x14ac:dyDescent="0.35"/>
    <row r="38" spans="1:10" ht="21" customHeight="1" x14ac:dyDescent="0.35"/>
    <row r="39" spans="1:10" ht="21" customHeight="1" x14ac:dyDescent="0.35">
      <c r="A39" s="1" t="s">
        <v>43</v>
      </c>
      <c r="B39" s="99" t="s">
        <v>1</v>
      </c>
      <c r="C39" s="99"/>
      <c r="D39" s="99"/>
      <c r="E39" s="99"/>
      <c r="F39" s="99"/>
      <c r="G39" s="99"/>
      <c r="H39" s="99"/>
      <c r="I39" s="99"/>
      <c r="J39" s="99"/>
    </row>
    <row r="40" spans="1:10" ht="21" customHeight="1" thickBot="1" x14ac:dyDescent="0.4">
      <c r="A40" s="1"/>
      <c r="B40" s="54"/>
    </row>
    <row r="41" spans="1:10" ht="31.5" thickBot="1" x14ac:dyDescent="0.4">
      <c r="A41" s="2"/>
      <c r="B41" s="3" t="s">
        <v>2</v>
      </c>
      <c r="C41" s="3" t="s">
        <v>3</v>
      </c>
      <c r="D41" s="3" t="s">
        <v>4</v>
      </c>
      <c r="E41" s="3" t="s">
        <v>18</v>
      </c>
      <c r="F41" s="3" t="s">
        <v>25</v>
      </c>
      <c r="G41" s="3" t="s">
        <v>157</v>
      </c>
      <c r="H41" s="3" t="s">
        <v>158</v>
      </c>
      <c r="I41" s="67" t="s">
        <v>6</v>
      </c>
      <c r="J41" s="68" t="s">
        <v>5</v>
      </c>
    </row>
    <row r="42" spans="1:10" ht="20.149999999999999" customHeight="1" x14ac:dyDescent="0.35">
      <c r="A42" s="5" t="s">
        <v>44</v>
      </c>
      <c r="B42" s="6" t="s">
        <v>8</v>
      </c>
      <c r="C42" s="52" t="s">
        <v>11</v>
      </c>
      <c r="D42" s="113">
        <v>1</v>
      </c>
      <c r="E42" s="114"/>
      <c r="F42" s="114"/>
      <c r="G42" s="115"/>
      <c r="H42" s="64"/>
      <c r="I42" s="69"/>
      <c r="J42" s="70">
        <f>I42*H42</f>
        <v>0</v>
      </c>
    </row>
    <row r="43" spans="1:10" ht="20.149999999999999" customHeight="1" x14ac:dyDescent="0.35">
      <c r="A43" s="7" t="s">
        <v>45</v>
      </c>
      <c r="B43" s="8" t="s">
        <v>0</v>
      </c>
      <c r="C43" s="49" t="s">
        <v>11</v>
      </c>
      <c r="D43" s="102">
        <v>1</v>
      </c>
      <c r="E43" s="100"/>
      <c r="F43" s="100"/>
      <c r="G43" s="101"/>
      <c r="H43" s="62"/>
      <c r="I43" s="71"/>
      <c r="J43" s="70">
        <f>I43*H43</f>
        <v>0</v>
      </c>
    </row>
    <row r="44" spans="1:10" ht="20.149999999999999" customHeight="1" x14ac:dyDescent="0.35">
      <c r="A44" s="7" t="s">
        <v>46</v>
      </c>
      <c r="B44" s="8" t="s">
        <v>49</v>
      </c>
      <c r="C44" s="49" t="s">
        <v>12</v>
      </c>
      <c r="D44" s="100">
        <v>1</v>
      </c>
      <c r="E44" s="100"/>
      <c r="F44" s="100"/>
      <c r="G44" s="101"/>
      <c r="H44" s="62"/>
      <c r="I44" s="71"/>
      <c r="J44" s="70">
        <f t="shared" ref="J44:J51" si="0">I44*H44</f>
        <v>0</v>
      </c>
    </row>
    <row r="45" spans="1:10" ht="20.149999999999999" customHeight="1" x14ac:dyDescent="0.35">
      <c r="A45" s="7" t="s">
        <v>47</v>
      </c>
      <c r="B45" s="13" t="s">
        <v>20</v>
      </c>
      <c r="C45" s="9" t="s">
        <v>11</v>
      </c>
      <c r="D45" s="102">
        <v>1</v>
      </c>
      <c r="E45" s="100"/>
      <c r="F45" s="100"/>
      <c r="G45" s="101"/>
      <c r="H45" s="62"/>
      <c r="I45" s="71"/>
      <c r="J45" s="70">
        <f t="shared" si="0"/>
        <v>0</v>
      </c>
    </row>
    <row r="46" spans="1:10" ht="20.149999999999999" customHeight="1" x14ac:dyDescent="0.35">
      <c r="A46" s="7" t="s">
        <v>48</v>
      </c>
      <c r="B46" s="10" t="s">
        <v>50</v>
      </c>
      <c r="C46" s="50"/>
      <c r="D46" s="50"/>
      <c r="E46" s="50"/>
      <c r="F46" s="50"/>
      <c r="G46" s="50"/>
      <c r="H46" s="61"/>
      <c r="I46" s="72"/>
      <c r="J46" s="70"/>
    </row>
    <row r="47" spans="1:10" ht="19.5" customHeight="1" x14ac:dyDescent="0.35">
      <c r="A47" s="11" t="s">
        <v>53</v>
      </c>
      <c r="B47" s="12" t="s">
        <v>51</v>
      </c>
      <c r="C47" s="49" t="s">
        <v>11</v>
      </c>
      <c r="D47" s="100">
        <v>1</v>
      </c>
      <c r="E47" s="100"/>
      <c r="F47" s="100"/>
      <c r="G47" s="101"/>
      <c r="H47" s="62"/>
      <c r="I47" s="71"/>
      <c r="J47" s="70">
        <f t="shared" si="0"/>
        <v>0</v>
      </c>
    </row>
    <row r="48" spans="1:10" ht="19.5" customHeight="1" x14ac:dyDescent="0.35">
      <c r="A48" s="11" t="s">
        <v>54</v>
      </c>
      <c r="B48" s="12" t="s">
        <v>52</v>
      </c>
      <c r="C48" s="49" t="s">
        <v>11</v>
      </c>
      <c r="D48" s="100">
        <v>1</v>
      </c>
      <c r="E48" s="100"/>
      <c r="F48" s="100"/>
      <c r="G48" s="101"/>
      <c r="H48" s="62"/>
      <c r="I48" s="71"/>
      <c r="J48" s="70">
        <f t="shared" si="0"/>
        <v>0</v>
      </c>
    </row>
    <row r="49" spans="1:10" ht="20.149999999999999" customHeight="1" x14ac:dyDescent="0.35">
      <c r="A49" s="7" t="s">
        <v>55</v>
      </c>
      <c r="B49" s="10" t="s">
        <v>19</v>
      </c>
      <c r="C49" s="50"/>
      <c r="D49" s="50"/>
      <c r="E49" s="50"/>
      <c r="F49" s="50"/>
      <c r="G49" s="9"/>
      <c r="H49" s="9"/>
      <c r="I49" s="71"/>
      <c r="J49" s="70"/>
    </row>
    <row r="50" spans="1:10" ht="20.149999999999999" customHeight="1" x14ac:dyDescent="0.35">
      <c r="A50" s="11" t="s">
        <v>57</v>
      </c>
      <c r="B50" s="25" t="s">
        <v>56</v>
      </c>
      <c r="C50" s="9" t="s">
        <v>14</v>
      </c>
      <c r="D50" s="27">
        <v>11</v>
      </c>
      <c r="E50" s="27">
        <v>9</v>
      </c>
      <c r="F50" s="27">
        <v>0</v>
      </c>
      <c r="G50" s="27">
        <f>SUM(D50:F50)</f>
        <v>20</v>
      </c>
      <c r="H50" s="27"/>
      <c r="I50" s="73"/>
      <c r="J50" s="70">
        <f>I50*H1</f>
        <v>0</v>
      </c>
    </row>
    <row r="51" spans="1:10" ht="20.149999999999999" customHeight="1" thickBot="1" x14ac:dyDescent="0.4">
      <c r="A51" s="11" t="s">
        <v>58</v>
      </c>
      <c r="B51" s="25" t="s">
        <v>159</v>
      </c>
      <c r="C51" s="9" t="s">
        <v>15</v>
      </c>
      <c r="D51" s="27">
        <v>160</v>
      </c>
      <c r="E51" s="27">
        <v>155</v>
      </c>
      <c r="F51" s="27">
        <v>12</v>
      </c>
      <c r="G51" s="27">
        <f>SUM(D51:F51)</f>
        <v>327</v>
      </c>
      <c r="H51" s="27"/>
      <c r="I51" s="73"/>
      <c r="J51" s="70">
        <f t="shared" si="0"/>
        <v>0</v>
      </c>
    </row>
    <row r="52" spans="1:10" ht="21" customHeight="1" thickBot="1" x14ac:dyDescent="0.4">
      <c r="A52" s="14"/>
      <c r="B52" s="15" t="s">
        <v>7</v>
      </c>
      <c r="C52" s="30"/>
      <c r="D52" s="30"/>
      <c r="E52" s="30"/>
      <c r="F52" s="30"/>
      <c r="G52" s="30"/>
      <c r="H52" s="30"/>
      <c r="I52" s="74"/>
      <c r="J52" s="75">
        <f>SUM(J42:J51)</f>
        <v>0</v>
      </c>
    </row>
    <row r="53" spans="1:10" ht="21" customHeight="1" x14ac:dyDescent="0.35">
      <c r="A53" s="46"/>
    </row>
    <row r="54" spans="1:10" ht="21" customHeight="1" x14ac:dyDescent="0.35">
      <c r="A54" s="46"/>
    </row>
    <row r="55" spans="1:10" ht="21" customHeight="1" x14ac:dyDescent="0.35">
      <c r="A55" s="99" t="s">
        <v>9</v>
      </c>
      <c r="B55" s="99"/>
      <c r="C55" s="99"/>
      <c r="D55" s="99"/>
      <c r="E55" s="99"/>
      <c r="F55" s="99"/>
      <c r="G55" s="99"/>
      <c r="H55" s="99"/>
      <c r="I55" s="99"/>
      <c r="J55" s="99"/>
    </row>
    <row r="56" spans="1:10" ht="21" customHeight="1" thickBot="1" x14ac:dyDescent="0.4">
      <c r="A56" s="1"/>
      <c r="B56" s="54"/>
    </row>
    <row r="57" spans="1:10" ht="33.75" customHeight="1" thickBot="1" x14ac:dyDescent="0.4">
      <c r="A57" s="2"/>
      <c r="B57" s="3" t="s">
        <v>2</v>
      </c>
      <c r="C57" s="3" t="s">
        <v>3</v>
      </c>
      <c r="D57" s="3" t="s">
        <v>4</v>
      </c>
      <c r="E57" s="3" t="s">
        <v>18</v>
      </c>
      <c r="F57" s="3" t="s">
        <v>25</v>
      </c>
      <c r="G57" s="3" t="s">
        <v>157</v>
      </c>
      <c r="H57" s="3" t="s">
        <v>158</v>
      </c>
      <c r="I57" s="67" t="s">
        <v>6</v>
      </c>
      <c r="J57" s="68" t="s">
        <v>5</v>
      </c>
    </row>
    <row r="58" spans="1:10" ht="20.149999999999999" customHeight="1" x14ac:dyDescent="0.35">
      <c r="A58" s="5" t="s">
        <v>59</v>
      </c>
      <c r="B58" s="6" t="s">
        <v>28</v>
      </c>
      <c r="C58" s="23"/>
      <c r="D58" s="23"/>
      <c r="E58" s="23"/>
      <c r="F58" s="23"/>
      <c r="G58" s="23"/>
      <c r="H58" s="23"/>
      <c r="I58" s="76"/>
      <c r="J58" s="77"/>
    </row>
    <row r="59" spans="1:10" ht="20.149999999999999" customHeight="1" x14ac:dyDescent="0.35">
      <c r="A59" s="7" t="s">
        <v>60</v>
      </c>
      <c r="B59" s="8" t="s">
        <v>61</v>
      </c>
      <c r="C59" s="25"/>
      <c r="D59" s="25"/>
      <c r="E59" s="25"/>
      <c r="F59" s="25"/>
      <c r="G59" s="25"/>
      <c r="H59" s="25"/>
      <c r="I59" s="78"/>
      <c r="J59" s="79"/>
    </row>
    <row r="60" spans="1:10" s="55" customFormat="1" ht="20.149999999999999" customHeight="1" x14ac:dyDescent="0.35">
      <c r="A60" s="43" t="s">
        <v>62</v>
      </c>
      <c r="B60" s="16" t="s">
        <v>17</v>
      </c>
      <c r="C60" s="27" t="s">
        <v>13</v>
      </c>
      <c r="D60" s="27">
        <v>890</v>
      </c>
      <c r="E60" s="27">
        <v>570</v>
      </c>
      <c r="F60" s="27">
        <v>8</v>
      </c>
      <c r="G60" s="27">
        <f>SUM(D60:F60)</f>
        <v>1468</v>
      </c>
      <c r="H60" s="27"/>
      <c r="I60" s="73"/>
      <c r="J60" s="70">
        <f>I60*H60</f>
        <v>0</v>
      </c>
    </row>
    <row r="61" spans="1:10" s="55" customFormat="1" ht="20.149999999999999" customHeight="1" x14ac:dyDescent="0.35">
      <c r="A61" s="43" t="s">
        <v>63</v>
      </c>
      <c r="B61" s="16" t="s">
        <v>68</v>
      </c>
      <c r="C61" s="27" t="s">
        <v>13</v>
      </c>
      <c r="D61" s="27">
        <v>890</v>
      </c>
      <c r="E61" s="27">
        <v>0</v>
      </c>
      <c r="F61" s="27">
        <v>8</v>
      </c>
      <c r="G61" s="27">
        <f>SUM(D61:F61)</f>
        <v>898</v>
      </c>
      <c r="H61" s="27"/>
      <c r="I61" s="73"/>
      <c r="J61" s="70">
        <f>I61*H61</f>
        <v>0</v>
      </c>
    </row>
    <row r="62" spans="1:10" s="55" customFormat="1" ht="20.149999999999999" customHeight="1" x14ac:dyDescent="0.35">
      <c r="A62" s="43" t="s">
        <v>64</v>
      </c>
      <c r="B62" s="16" t="s">
        <v>146</v>
      </c>
      <c r="C62" s="27" t="s">
        <v>13</v>
      </c>
      <c r="D62" s="27">
        <v>0</v>
      </c>
      <c r="E62" s="27">
        <v>570</v>
      </c>
      <c r="F62" s="27">
        <v>0</v>
      </c>
      <c r="G62" s="27">
        <f>SUM(D62:F62)</f>
        <v>570</v>
      </c>
      <c r="H62" s="27"/>
      <c r="I62" s="73"/>
      <c r="J62" s="70">
        <f>I62*H62</f>
        <v>0</v>
      </c>
    </row>
    <row r="63" spans="1:10" s="55" customFormat="1" ht="20.149999999999999" customHeight="1" x14ac:dyDescent="0.35">
      <c r="A63" s="43" t="s">
        <v>65</v>
      </c>
      <c r="B63" s="16" t="s">
        <v>69</v>
      </c>
      <c r="C63" s="27" t="s">
        <v>13</v>
      </c>
      <c r="D63" s="27">
        <v>890</v>
      </c>
      <c r="E63" s="27">
        <v>570</v>
      </c>
      <c r="F63" s="27">
        <v>8</v>
      </c>
      <c r="G63" s="27">
        <f>SUM(D63:F63)</f>
        <v>1468</v>
      </c>
      <c r="H63" s="27"/>
      <c r="I63" s="73"/>
      <c r="J63" s="70">
        <f>I63*H63</f>
        <v>0</v>
      </c>
    </row>
    <row r="64" spans="1:10" s="55" customFormat="1" ht="20.149999999999999" customHeight="1" x14ac:dyDescent="0.35">
      <c r="A64" s="44" t="s">
        <v>66</v>
      </c>
      <c r="B64" s="18" t="s">
        <v>67</v>
      </c>
      <c r="C64" s="45"/>
      <c r="D64" s="45"/>
      <c r="E64" s="45"/>
      <c r="F64" s="45"/>
      <c r="G64" s="27"/>
      <c r="H64" s="27"/>
      <c r="I64" s="73"/>
      <c r="J64" s="80"/>
    </row>
    <row r="65" spans="1:10" ht="19.5" customHeight="1" x14ac:dyDescent="0.35">
      <c r="A65" s="11" t="s">
        <v>70</v>
      </c>
      <c r="B65" s="26" t="s">
        <v>74</v>
      </c>
      <c r="C65" s="9" t="s">
        <v>15</v>
      </c>
      <c r="D65" s="9">
        <f>160+77</f>
        <v>237</v>
      </c>
      <c r="E65" s="9">
        <v>245</v>
      </c>
      <c r="F65" s="9">
        <v>12</v>
      </c>
      <c r="G65" s="9">
        <f>SUM(D65:F65)</f>
        <v>494</v>
      </c>
      <c r="H65" s="9"/>
      <c r="I65" s="73"/>
      <c r="J65" s="70">
        <f>I65*H65</f>
        <v>0</v>
      </c>
    </row>
    <row r="66" spans="1:10" ht="21.75" customHeight="1" x14ac:dyDescent="0.35">
      <c r="A66" s="11" t="s">
        <v>71</v>
      </c>
      <c r="B66" s="26" t="s">
        <v>75</v>
      </c>
      <c r="C66" s="9" t="s">
        <v>14</v>
      </c>
      <c r="D66" s="9">
        <v>0</v>
      </c>
      <c r="E66" s="9">
        <v>16</v>
      </c>
      <c r="F66" s="9">
        <v>0</v>
      </c>
      <c r="G66" s="9">
        <f>SUM(D66:F66)</f>
        <v>16</v>
      </c>
      <c r="H66" s="9"/>
      <c r="I66" s="73"/>
      <c r="J66" s="70">
        <f>I66*H66</f>
        <v>0</v>
      </c>
    </row>
    <row r="67" spans="1:10" ht="19.5" customHeight="1" x14ac:dyDescent="0.35">
      <c r="A67" s="11" t="s">
        <v>72</v>
      </c>
      <c r="B67" s="26" t="s">
        <v>76</v>
      </c>
      <c r="C67" s="9" t="s">
        <v>14</v>
      </c>
      <c r="D67" s="9">
        <v>32</v>
      </c>
      <c r="E67" s="9">
        <v>0</v>
      </c>
      <c r="F67" s="9">
        <v>0</v>
      </c>
      <c r="G67" s="9">
        <f>SUM(D67:F67)</f>
        <v>32</v>
      </c>
      <c r="H67" s="9"/>
      <c r="I67" s="73"/>
      <c r="J67" s="70">
        <f>I67*H67</f>
        <v>0</v>
      </c>
    </row>
    <row r="68" spans="1:10" ht="19.5" customHeight="1" x14ac:dyDescent="0.35">
      <c r="A68" s="11" t="s">
        <v>73</v>
      </c>
      <c r="B68" s="26" t="s">
        <v>42</v>
      </c>
      <c r="C68" s="9" t="s">
        <v>15</v>
      </c>
      <c r="D68" s="9">
        <v>173</v>
      </c>
      <c r="E68" s="9">
        <v>167</v>
      </c>
      <c r="F68" s="9">
        <v>12</v>
      </c>
      <c r="G68" s="9">
        <f>SUM(D68:F68)</f>
        <v>352</v>
      </c>
      <c r="H68" s="9"/>
      <c r="I68" s="73"/>
      <c r="J68" s="70">
        <f>I68*H68</f>
        <v>0</v>
      </c>
    </row>
    <row r="69" spans="1:10" ht="20.149999999999999" customHeight="1" x14ac:dyDescent="0.35">
      <c r="A69" s="7" t="s">
        <v>77</v>
      </c>
      <c r="B69" s="18" t="s">
        <v>78</v>
      </c>
      <c r="C69" s="50"/>
      <c r="D69" s="50"/>
      <c r="E69" s="50"/>
      <c r="F69" s="50"/>
      <c r="G69" s="9"/>
      <c r="H69" s="9"/>
      <c r="I69" s="73"/>
      <c r="J69" s="79"/>
    </row>
    <row r="70" spans="1:10" ht="20.149999999999999" customHeight="1" x14ac:dyDescent="0.35">
      <c r="A70" s="11" t="s">
        <v>80</v>
      </c>
      <c r="B70" s="16" t="s">
        <v>29</v>
      </c>
      <c r="C70" s="9" t="s">
        <v>14</v>
      </c>
      <c r="D70" s="9">
        <v>4</v>
      </c>
      <c r="E70" s="9">
        <v>5</v>
      </c>
      <c r="F70" s="9">
        <v>0</v>
      </c>
      <c r="G70" s="9">
        <f t="shared" ref="G70:G78" si="1">SUM(D70:F70)</f>
        <v>9</v>
      </c>
      <c r="H70" s="9"/>
      <c r="I70" s="73"/>
      <c r="J70" s="70">
        <f t="shared" ref="J70:J78" si="2">I70*H70</f>
        <v>0</v>
      </c>
    </row>
    <row r="71" spans="1:10" ht="20.149999999999999" customHeight="1" x14ac:dyDescent="0.35">
      <c r="A71" s="11" t="s">
        <v>83</v>
      </c>
      <c r="B71" s="16" t="s">
        <v>79</v>
      </c>
      <c r="C71" s="9" t="s">
        <v>14</v>
      </c>
      <c r="D71" s="9">
        <v>2</v>
      </c>
      <c r="E71" s="9">
        <v>0</v>
      </c>
      <c r="F71" s="9">
        <v>0</v>
      </c>
      <c r="G71" s="9">
        <f t="shared" si="1"/>
        <v>2</v>
      </c>
      <c r="H71" s="9"/>
      <c r="I71" s="73"/>
      <c r="J71" s="70">
        <f t="shared" si="2"/>
        <v>0</v>
      </c>
    </row>
    <row r="72" spans="1:10" ht="20.149999999999999" customHeight="1" x14ac:dyDescent="0.35">
      <c r="A72" s="11" t="s">
        <v>84</v>
      </c>
      <c r="B72" s="16" t="s">
        <v>126</v>
      </c>
      <c r="C72" s="9" t="s">
        <v>14</v>
      </c>
      <c r="D72" s="9">
        <v>0</v>
      </c>
      <c r="E72" s="9">
        <v>0</v>
      </c>
      <c r="F72" s="9">
        <v>2</v>
      </c>
      <c r="G72" s="9">
        <f t="shared" si="1"/>
        <v>2</v>
      </c>
      <c r="H72" s="9"/>
      <c r="I72" s="73"/>
      <c r="J72" s="70">
        <f t="shared" si="2"/>
        <v>0</v>
      </c>
    </row>
    <row r="73" spans="1:10" ht="20.149999999999999" customHeight="1" x14ac:dyDescent="0.35">
      <c r="A73" s="11" t="s">
        <v>85</v>
      </c>
      <c r="B73" s="12" t="s">
        <v>81</v>
      </c>
      <c r="C73" s="9" t="s">
        <v>14</v>
      </c>
      <c r="D73" s="9">
        <v>0</v>
      </c>
      <c r="E73" s="9">
        <v>2</v>
      </c>
      <c r="F73" s="9">
        <v>0</v>
      </c>
      <c r="G73" s="9">
        <f t="shared" si="1"/>
        <v>2</v>
      </c>
      <c r="H73" s="9"/>
      <c r="I73" s="73"/>
      <c r="J73" s="70">
        <f t="shared" si="2"/>
        <v>0</v>
      </c>
    </row>
    <row r="74" spans="1:10" s="55" customFormat="1" ht="20.149999999999999" customHeight="1" x14ac:dyDescent="0.35">
      <c r="A74" s="11" t="s">
        <v>86</v>
      </c>
      <c r="B74" s="12" t="s">
        <v>30</v>
      </c>
      <c r="C74" s="27" t="s">
        <v>15</v>
      </c>
      <c r="D74" s="9">
        <v>7</v>
      </c>
      <c r="E74" s="9">
        <v>0</v>
      </c>
      <c r="F74" s="9">
        <v>0</v>
      </c>
      <c r="G74" s="9">
        <f t="shared" si="1"/>
        <v>7</v>
      </c>
      <c r="H74" s="9"/>
      <c r="I74" s="73"/>
      <c r="J74" s="70">
        <f t="shared" si="2"/>
        <v>0</v>
      </c>
    </row>
    <row r="75" spans="1:10" s="55" customFormat="1" ht="20.149999999999999" customHeight="1" x14ac:dyDescent="0.35">
      <c r="A75" s="11" t="s">
        <v>87</v>
      </c>
      <c r="B75" s="12" t="s">
        <v>33</v>
      </c>
      <c r="C75" s="27" t="s">
        <v>15</v>
      </c>
      <c r="D75" s="9">
        <v>153</v>
      </c>
      <c r="E75" s="9">
        <v>155</v>
      </c>
      <c r="F75" s="9">
        <v>11</v>
      </c>
      <c r="G75" s="9">
        <f t="shared" si="1"/>
        <v>319</v>
      </c>
      <c r="H75" s="9"/>
      <c r="I75" s="73"/>
      <c r="J75" s="70">
        <f t="shared" si="2"/>
        <v>0</v>
      </c>
    </row>
    <row r="76" spans="1:10" s="55" customFormat="1" ht="20.149999999999999" customHeight="1" x14ac:dyDescent="0.35">
      <c r="A76" s="11" t="s">
        <v>89</v>
      </c>
      <c r="B76" s="12" t="s">
        <v>82</v>
      </c>
      <c r="C76" s="27" t="s">
        <v>14</v>
      </c>
      <c r="D76" s="27">
        <v>1</v>
      </c>
      <c r="E76" s="27">
        <v>0</v>
      </c>
      <c r="F76" s="27">
        <v>0</v>
      </c>
      <c r="G76" s="9">
        <f t="shared" si="1"/>
        <v>1</v>
      </c>
      <c r="H76" s="9"/>
      <c r="I76" s="73"/>
      <c r="J76" s="70">
        <f t="shared" si="2"/>
        <v>0</v>
      </c>
    </row>
    <row r="77" spans="1:10" s="55" customFormat="1" ht="20.149999999999999" customHeight="1" x14ac:dyDescent="0.35">
      <c r="A77" s="11" t="s">
        <v>91</v>
      </c>
      <c r="B77" s="12" t="s">
        <v>90</v>
      </c>
      <c r="C77" s="27" t="s">
        <v>14</v>
      </c>
      <c r="D77" s="27">
        <v>4</v>
      </c>
      <c r="E77" s="27">
        <v>1</v>
      </c>
      <c r="F77" s="27">
        <v>0</v>
      </c>
      <c r="G77" s="9">
        <f t="shared" si="1"/>
        <v>5</v>
      </c>
      <c r="H77" s="9"/>
      <c r="I77" s="73"/>
      <c r="J77" s="70">
        <f t="shared" si="2"/>
        <v>0</v>
      </c>
    </row>
    <row r="78" spans="1:10" s="55" customFormat="1" ht="20.149999999999999" customHeight="1" x14ac:dyDescent="0.35">
      <c r="A78" s="11" t="s">
        <v>92</v>
      </c>
      <c r="B78" s="12" t="s">
        <v>31</v>
      </c>
      <c r="C78" s="27" t="s">
        <v>14</v>
      </c>
      <c r="D78" s="27">
        <v>11</v>
      </c>
      <c r="E78" s="27">
        <v>10</v>
      </c>
      <c r="F78" s="27">
        <v>0</v>
      </c>
      <c r="G78" s="9">
        <f t="shared" si="1"/>
        <v>21</v>
      </c>
      <c r="H78" s="9"/>
      <c r="I78" s="73"/>
      <c r="J78" s="70">
        <f t="shared" si="2"/>
        <v>0</v>
      </c>
    </row>
    <row r="79" spans="1:10" s="55" customFormat="1" ht="20.149999999999999" customHeight="1" x14ac:dyDescent="0.35">
      <c r="A79" s="44" t="s">
        <v>93</v>
      </c>
      <c r="B79" s="18" t="s">
        <v>95</v>
      </c>
      <c r="C79" s="45"/>
      <c r="D79" s="45"/>
      <c r="E79" s="45"/>
      <c r="F79" s="45"/>
      <c r="G79" s="9"/>
      <c r="H79" s="9"/>
      <c r="I79" s="81"/>
      <c r="J79" s="80"/>
    </row>
    <row r="80" spans="1:10" s="55" customFormat="1" x14ac:dyDescent="0.35">
      <c r="A80" s="43" t="s">
        <v>94</v>
      </c>
      <c r="B80" s="26" t="s">
        <v>149</v>
      </c>
      <c r="C80" s="27" t="s">
        <v>14</v>
      </c>
      <c r="D80" s="27">
        <v>2</v>
      </c>
      <c r="E80" s="27">
        <v>0</v>
      </c>
      <c r="F80" s="27">
        <v>0</v>
      </c>
      <c r="G80" s="9">
        <f>SUM(D80:F80)</f>
        <v>2</v>
      </c>
      <c r="H80" s="9"/>
      <c r="I80" s="73"/>
      <c r="J80" s="70">
        <f>I80*H80</f>
        <v>0</v>
      </c>
    </row>
    <row r="81" spans="1:10" s="55" customFormat="1" ht="20.149999999999999" customHeight="1" x14ac:dyDescent="0.35">
      <c r="A81" s="43" t="s">
        <v>96</v>
      </c>
      <c r="B81" s="26" t="s">
        <v>97</v>
      </c>
      <c r="C81" s="27" t="s">
        <v>14</v>
      </c>
      <c r="D81" s="27">
        <v>0</v>
      </c>
      <c r="E81" s="27">
        <v>0</v>
      </c>
      <c r="F81" s="27">
        <v>1</v>
      </c>
      <c r="G81" s="9">
        <f>SUM(D81:F81)</f>
        <v>1</v>
      </c>
      <c r="H81" s="9"/>
      <c r="I81" s="73"/>
      <c r="J81" s="70">
        <f>I81*H81</f>
        <v>0</v>
      </c>
    </row>
    <row r="82" spans="1:10" s="55" customFormat="1" ht="20.149999999999999" customHeight="1" x14ac:dyDescent="0.35">
      <c r="A82" s="43" t="s">
        <v>98</v>
      </c>
      <c r="B82" s="26" t="s">
        <v>150</v>
      </c>
      <c r="C82" s="27" t="s">
        <v>14</v>
      </c>
      <c r="D82" s="27">
        <v>0</v>
      </c>
      <c r="E82" s="27">
        <v>2</v>
      </c>
      <c r="F82" s="27">
        <v>0</v>
      </c>
      <c r="G82" s="9">
        <f>SUM(D82:F82)</f>
        <v>2</v>
      </c>
      <c r="H82" s="9"/>
      <c r="I82" s="73"/>
      <c r="J82" s="70">
        <f>I82*H82</f>
        <v>0</v>
      </c>
    </row>
    <row r="83" spans="1:10" s="55" customFormat="1" ht="20.149999999999999" customHeight="1" x14ac:dyDescent="0.35">
      <c r="A83" s="43" t="s">
        <v>153</v>
      </c>
      <c r="B83" s="26" t="s">
        <v>151</v>
      </c>
      <c r="C83" s="27" t="s">
        <v>14</v>
      </c>
      <c r="D83" s="27">
        <v>2</v>
      </c>
      <c r="E83" s="27">
        <v>0</v>
      </c>
      <c r="F83" s="27">
        <v>0</v>
      </c>
      <c r="G83" s="9">
        <f>SUM(D83:F83)</f>
        <v>2</v>
      </c>
      <c r="H83" s="9"/>
      <c r="I83" s="73"/>
      <c r="J83" s="70">
        <f>I83*H83</f>
        <v>0</v>
      </c>
    </row>
    <row r="84" spans="1:10" s="55" customFormat="1" x14ac:dyDescent="0.35">
      <c r="A84" s="43" t="s">
        <v>154</v>
      </c>
      <c r="B84" s="26" t="s">
        <v>152</v>
      </c>
      <c r="C84" s="27" t="s">
        <v>14</v>
      </c>
      <c r="D84" s="27">
        <v>6</v>
      </c>
      <c r="E84" s="27">
        <v>0</v>
      </c>
      <c r="F84" s="27">
        <v>0</v>
      </c>
      <c r="G84" s="9">
        <f>SUM(D84:F84)</f>
        <v>6</v>
      </c>
      <c r="H84" s="9"/>
      <c r="I84" s="73"/>
      <c r="J84" s="70">
        <f>I84*H84</f>
        <v>0</v>
      </c>
    </row>
    <row r="85" spans="1:10" s="55" customFormat="1" ht="20.149999999999999" customHeight="1" x14ac:dyDescent="0.35">
      <c r="A85" s="44" t="s">
        <v>99</v>
      </c>
      <c r="B85" s="18" t="s">
        <v>34</v>
      </c>
      <c r="C85" s="45"/>
      <c r="D85" s="45"/>
      <c r="E85" s="45"/>
      <c r="F85" s="45"/>
      <c r="G85" s="9"/>
      <c r="H85" s="9"/>
      <c r="I85" s="81"/>
      <c r="J85" s="80"/>
    </row>
    <row r="86" spans="1:10" s="55" customFormat="1" ht="20.149999999999999" customHeight="1" x14ac:dyDescent="0.35">
      <c r="A86" s="43" t="s">
        <v>100</v>
      </c>
      <c r="B86" s="16" t="s">
        <v>102</v>
      </c>
      <c r="C86" s="27" t="s">
        <v>14</v>
      </c>
      <c r="D86" s="27">
        <v>0</v>
      </c>
      <c r="E86" s="27">
        <v>0</v>
      </c>
      <c r="F86" s="27">
        <v>1</v>
      </c>
      <c r="G86" s="9">
        <f>SUM(D86:F86)</f>
        <v>1</v>
      </c>
      <c r="H86" s="9"/>
      <c r="I86" s="73"/>
      <c r="J86" s="80"/>
    </row>
    <row r="87" spans="1:10" s="55" customFormat="1" ht="20.149999999999999" customHeight="1" x14ac:dyDescent="0.35">
      <c r="A87" s="43" t="s">
        <v>156</v>
      </c>
      <c r="B87" s="12" t="s">
        <v>88</v>
      </c>
      <c r="C87" s="27" t="s">
        <v>14</v>
      </c>
      <c r="D87" s="27">
        <v>3</v>
      </c>
      <c r="E87" s="27">
        <v>1</v>
      </c>
      <c r="F87" s="27">
        <v>0</v>
      </c>
      <c r="G87" s="9">
        <f>SUM(D87:F87)</f>
        <v>4</v>
      </c>
      <c r="H87" s="9"/>
      <c r="I87" s="73"/>
      <c r="J87" s="70">
        <f>I87*H87</f>
        <v>0</v>
      </c>
    </row>
    <row r="88" spans="1:10" ht="20.149999999999999" customHeight="1" x14ac:dyDescent="0.35">
      <c r="A88" s="7" t="s">
        <v>101</v>
      </c>
      <c r="B88" s="42" t="s">
        <v>104</v>
      </c>
      <c r="C88" s="50"/>
      <c r="D88" s="50"/>
      <c r="E88" s="50"/>
      <c r="F88" s="50"/>
      <c r="G88" s="9"/>
      <c r="H88" s="9"/>
      <c r="I88" s="72"/>
      <c r="J88" s="79"/>
    </row>
    <row r="89" spans="1:10" ht="20.149999999999999" customHeight="1" thickBot="1" x14ac:dyDescent="0.4">
      <c r="A89" s="11" t="s">
        <v>103</v>
      </c>
      <c r="B89" s="16" t="s">
        <v>24</v>
      </c>
      <c r="C89" s="9" t="s">
        <v>16</v>
      </c>
      <c r="D89" s="48">
        <v>210</v>
      </c>
      <c r="E89" s="48">
        <v>95</v>
      </c>
      <c r="F89" s="48">
        <f>F60*(0.01+0.13)*1.8</f>
        <v>2.0160000000000005</v>
      </c>
      <c r="G89" s="48">
        <f>SUM(D89:F89)</f>
        <v>307.01600000000002</v>
      </c>
      <c r="H89" s="48"/>
      <c r="I89" s="73"/>
      <c r="J89" s="70">
        <f>I89*H89</f>
        <v>0</v>
      </c>
    </row>
    <row r="90" spans="1:10" ht="21" customHeight="1" thickBot="1" x14ac:dyDescent="0.4">
      <c r="A90" s="14"/>
      <c r="B90" s="19" t="s">
        <v>26</v>
      </c>
      <c r="C90" s="30"/>
      <c r="D90" s="30"/>
      <c r="E90" s="30"/>
      <c r="F90" s="30"/>
      <c r="G90" s="20"/>
      <c r="H90" s="20"/>
      <c r="I90" s="82"/>
      <c r="J90" s="75">
        <f>SUM(J60:J89)</f>
        <v>0</v>
      </c>
    </row>
    <row r="91" spans="1:10" ht="21" customHeight="1" x14ac:dyDescent="0.35">
      <c r="A91" s="46"/>
      <c r="B91" s="55"/>
      <c r="G91" s="40"/>
      <c r="H91" s="40"/>
      <c r="I91" s="83"/>
    </row>
    <row r="92" spans="1:10" ht="21" customHeight="1" x14ac:dyDescent="0.35">
      <c r="A92" s="46"/>
      <c r="B92" s="55"/>
      <c r="G92" s="51"/>
      <c r="H92" s="63"/>
      <c r="I92" s="84"/>
    </row>
    <row r="93" spans="1:10" ht="21" customHeight="1" thickBot="1" x14ac:dyDescent="0.4">
      <c r="A93" s="46"/>
      <c r="B93" s="55"/>
      <c r="G93" s="41"/>
      <c r="H93" s="41"/>
      <c r="I93" s="85"/>
    </row>
    <row r="94" spans="1:10" ht="33" customHeight="1" thickBot="1" x14ac:dyDescent="0.4">
      <c r="A94" s="2"/>
      <c r="B94" s="4" t="s">
        <v>2</v>
      </c>
      <c r="C94" s="3" t="s">
        <v>3</v>
      </c>
      <c r="D94" s="3" t="s">
        <v>4</v>
      </c>
      <c r="E94" s="3" t="s">
        <v>18</v>
      </c>
      <c r="F94" s="3" t="s">
        <v>25</v>
      </c>
      <c r="G94" s="3" t="s">
        <v>157</v>
      </c>
      <c r="H94" s="3" t="s">
        <v>158</v>
      </c>
      <c r="I94" s="67" t="s">
        <v>6</v>
      </c>
      <c r="J94" s="68" t="s">
        <v>5</v>
      </c>
    </row>
    <row r="95" spans="1:10" ht="20.149999999999999" customHeight="1" x14ac:dyDescent="0.35">
      <c r="A95" s="5" t="s">
        <v>106</v>
      </c>
      <c r="B95" s="21" t="s">
        <v>27</v>
      </c>
      <c r="C95" s="22"/>
      <c r="D95" s="22"/>
      <c r="E95" s="22"/>
      <c r="F95" s="47"/>
      <c r="G95" s="9"/>
      <c r="H95" s="9"/>
      <c r="I95" s="76"/>
      <c r="J95" s="77"/>
    </row>
    <row r="96" spans="1:10" ht="20.149999999999999" customHeight="1" x14ac:dyDescent="0.35">
      <c r="A96" s="7" t="s">
        <v>107</v>
      </c>
      <c r="B96" s="18" t="s">
        <v>61</v>
      </c>
      <c r="C96" s="24"/>
      <c r="D96" s="24"/>
      <c r="E96" s="24"/>
      <c r="F96" s="24"/>
      <c r="G96" s="9"/>
      <c r="H96" s="9"/>
      <c r="I96" s="78"/>
      <c r="J96" s="79"/>
    </row>
    <row r="97" spans="1:10" ht="20.149999999999999" customHeight="1" x14ac:dyDescent="0.35">
      <c r="A97" s="11" t="s">
        <v>109</v>
      </c>
      <c r="B97" s="16" t="s">
        <v>105</v>
      </c>
      <c r="C97" s="9" t="s">
        <v>13</v>
      </c>
      <c r="D97" s="27">
        <v>890</v>
      </c>
      <c r="E97" s="27">
        <v>570</v>
      </c>
      <c r="F97" s="27">
        <v>8</v>
      </c>
      <c r="G97" s="9">
        <f>SUM(D97:F97)</f>
        <v>1468</v>
      </c>
      <c r="H97" s="9"/>
      <c r="I97" s="78"/>
      <c r="J97" s="70">
        <f>I97*H97</f>
        <v>0</v>
      </c>
    </row>
    <row r="98" spans="1:10" ht="20.149999999999999" customHeight="1" x14ac:dyDescent="0.35">
      <c r="A98" s="11" t="s">
        <v>110</v>
      </c>
      <c r="B98" s="16" t="s">
        <v>108</v>
      </c>
      <c r="C98" s="9" t="s">
        <v>13</v>
      </c>
      <c r="D98" s="27">
        <v>890</v>
      </c>
      <c r="E98" s="27">
        <v>570</v>
      </c>
      <c r="F98" s="27">
        <v>0</v>
      </c>
      <c r="G98" s="9">
        <f>SUM(D98:F98)</f>
        <v>1460</v>
      </c>
      <c r="H98" s="9"/>
      <c r="I98" s="78"/>
      <c r="J98" s="70">
        <f>I98*H98</f>
        <v>0</v>
      </c>
    </row>
    <row r="99" spans="1:10" ht="20.149999999999999" customHeight="1" x14ac:dyDescent="0.35">
      <c r="A99" s="11" t="s">
        <v>111</v>
      </c>
      <c r="B99" s="16" t="s">
        <v>138</v>
      </c>
      <c r="C99" s="9" t="s">
        <v>13</v>
      </c>
      <c r="D99" s="27">
        <v>0</v>
      </c>
      <c r="E99" s="27">
        <v>0</v>
      </c>
      <c r="F99" s="27">
        <v>8</v>
      </c>
      <c r="G99" s="9">
        <f>SUM(D99:F99)</f>
        <v>8</v>
      </c>
      <c r="H99" s="9"/>
      <c r="I99" s="78"/>
      <c r="J99" s="70">
        <f>I99*H99</f>
        <v>0</v>
      </c>
    </row>
    <row r="100" spans="1:10" ht="20.149999999999999" customHeight="1" x14ac:dyDescent="0.35">
      <c r="A100" s="11" t="s">
        <v>112</v>
      </c>
      <c r="B100" s="16" t="s">
        <v>139</v>
      </c>
      <c r="C100" s="9" t="s">
        <v>13</v>
      </c>
      <c r="D100" s="27">
        <v>890</v>
      </c>
      <c r="E100" s="27">
        <v>570</v>
      </c>
      <c r="F100" s="27">
        <v>8</v>
      </c>
      <c r="G100" s="9">
        <f>SUM(D100:F100)</f>
        <v>1468</v>
      </c>
      <c r="H100" s="9"/>
      <c r="I100" s="78"/>
      <c r="J100" s="70">
        <f>I100*H100</f>
        <v>0</v>
      </c>
    </row>
    <row r="101" spans="1:10" ht="20.149999999999999" customHeight="1" x14ac:dyDescent="0.35">
      <c r="A101" s="7" t="s">
        <v>113</v>
      </c>
      <c r="B101" s="18" t="s">
        <v>67</v>
      </c>
      <c r="C101" s="50"/>
      <c r="D101" s="50"/>
      <c r="E101" s="50"/>
      <c r="F101" s="50"/>
      <c r="G101" s="9"/>
      <c r="H101" s="9"/>
      <c r="I101" s="73"/>
      <c r="J101" s="79"/>
    </row>
    <row r="102" spans="1:10" ht="19.5" customHeight="1" x14ac:dyDescent="0.35">
      <c r="A102" s="11" t="s">
        <v>134</v>
      </c>
      <c r="B102" s="26" t="s">
        <v>140</v>
      </c>
      <c r="C102" s="9" t="s">
        <v>15</v>
      </c>
      <c r="D102" s="9">
        <v>173</v>
      </c>
      <c r="E102" s="9">
        <v>167</v>
      </c>
      <c r="F102" s="9">
        <v>12</v>
      </c>
      <c r="G102" s="9">
        <f>SUM(D102:F102)</f>
        <v>352</v>
      </c>
      <c r="H102" s="9"/>
      <c r="I102" s="73"/>
      <c r="J102" s="70">
        <f>I102*H102</f>
        <v>0</v>
      </c>
    </row>
    <row r="103" spans="1:10" ht="20.149999999999999" customHeight="1" x14ac:dyDescent="0.35">
      <c r="A103" s="11" t="s">
        <v>135</v>
      </c>
      <c r="B103" s="17" t="s">
        <v>38</v>
      </c>
      <c r="C103" s="9" t="s">
        <v>15</v>
      </c>
      <c r="D103" s="9">
        <f>160+77</f>
        <v>237</v>
      </c>
      <c r="E103" s="9">
        <v>245</v>
      </c>
      <c r="F103" s="9">
        <v>12</v>
      </c>
      <c r="G103" s="9">
        <f>SUM(D103:F103)</f>
        <v>494</v>
      </c>
      <c r="H103" s="9"/>
      <c r="I103" s="78"/>
      <c r="J103" s="70">
        <f>I103*H103</f>
        <v>0</v>
      </c>
    </row>
    <row r="104" spans="1:10" ht="20.149999999999999" customHeight="1" x14ac:dyDescent="0.35">
      <c r="A104" s="11" t="s">
        <v>136</v>
      </c>
      <c r="B104" s="17" t="s">
        <v>39</v>
      </c>
      <c r="C104" s="9" t="s">
        <v>14</v>
      </c>
      <c r="D104" s="9">
        <v>0</v>
      </c>
      <c r="E104" s="9">
        <v>16</v>
      </c>
      <c r="F104" s="9">
        <v>0</v>
      </c>
      <c r="G104" s="9">
        <f>SUM(D104:F104)</f>
        <v>16</v>
      </c>
      <c r="H104" s="9"/>
      <c r="I104" s="78"/>
      <c r="J104" s="70">
        <f>I104*H104</f>
        <v>0</v>
      </c>
    </row>
    <row r="105" spans="1:10" ht="20.149999999999999" customHeight="1" x14ac:dyDescent="0.35">
      <c r="A105" s="11" t="s">
        <v>137</v>
      </c>
      <c r="B105" s="17" t="s">
        <v>40</v>
      </c>
      <c r="C105" s="9" t="s">
        <v>14</v>
      </c>
      <c r="D105" s="9">
        <v>32</v>
      </c>
      <c r="E105" s="9">
        <v>0</v>
      </c>
      <c r="F105" s="9">
        <v>0</v>
      </c>
      <c r="G105" s="9">
        <f>SUM(D105:F105)</f>
        <v>32</v>
      </c>
      <c r="H105" s="9"/>
      <c r="I105" s="78"/>
      <c r="J105" s="70">
        <f>I105*H105</f>
        <v>0</v>
      </c>
    </row>
    <row r="106" spans="1:10" ht="20.149999999999999" customHeight="1" x14ac:dyDescent="0.35">
      <c r="A106" s="11" t="s">
        <v>143</v>
      </c>
      <c r="B106" s="17" t="s">
        <v>144</v>
      </c>
      <c r="C106" s="9" t="s">
        <v>145</v>
      </c>
      <c r="D106" s="9">
        <v>1</v>
      </c>
      <c r="E106" s="9">
        <v>1</v>
      </c>
      <c r="F106" s="9">
        <v>0</v>
      </c>
      <c r="G106" s="9">
        <f>SUM(D106:F106)</f>
        <v>2</v>
      </c>
      <c r="H106" s="9"/>
      <c r="I106" s="78"/>
      <c r="J106" s="70">
        <f>I106*H106</f>
        <v>0</v>
      </c>
    </row>
    <row r="107" spans="1:10" ht="20.149999999999999" customHeight="1" x14ac:dyDescent="0.35">
      <c r="A107" s="7" t="s">
        <v>114</v>
      </c>
      <c r="B107" s="18" t="s">
        <v>78</v>
      </c>
      <c r="C107" s="50"/>
      <c r="D107" s="50"/>
      <c r="E107" s="50"/>
      <c r="F107" s="50"/>
      <c r="G107" s="9"/>
      <c r="H107" s="9"/>
      <c r="I107" s="73"/>
      <c r="J107" s="79"/>
    </row>
    <row r="108" spans="1:10" ht="18" customHeight="1" x14ac:dyDescent="0.35">
      <c r="A108" s="11" t="s">
        <v>115</v>
      </c>
      <c r="B108" s="16" t="s">
        <v>32</v>
      </c>
      <c r="C108" s="9" t="s">
        <v>14</v>
      </c>
      <c r="D108" s="9">
        <v>6</v>
      </c>
      <c r="E108" s="9">
        <v>9</v>
      </c>
      <c r="F108" s="9">
        <v>0</v>
      </c>
      <c r="G108" s="9">
        <f t="shared" ref="G108:G116" si="3">SUM(D108:F108)</f>
        <v>15</v>
      </c>
      <c r="H108" s="9"/>
      <c r="I108" s="73"/>
      <c r="J108" s="70">
        <f t="shared" ref="J108:J116" si="4">I108*H108</f>
        <v>0</v>
      </c>
    </row>
    <row r="109" spans="1:10" ht="18" customHeight="1" x14ac:dyDescent="0.35">
      <c r="A109" s="11" t="s">
        <v>116</v>
      </c>
      <c r="B109" s="16" t="s">
        <v>124</v>
      </c>
      <c r="C109" s="9" t="s">
        <v>14</v>
      </c>
      <c r="D109" s="9">
        <v>2</v>
      </c>
      <c r="E109" s="9">
        <v>0</v>
      </c>
      <c r="F109" s="9">
        <v>0</v>
      </c>
      <c r="G109" s="9">
        <f t="shared" si="3"/>
        <v>2</v>
      </c>
      <c r="H109" s="9"/>
      <c r="I109" s="73"/>
      <c r="J109" s="70">
        <f t="shared" si="4"/>
        <v>0</v>
      </c>
    </row>
    <row r="110" spans="1:10" ht="18" customHeight="1" x14ac:dyDescent="0.35">
      <c r="A110" s="11" t="s">
        <v>117</v>
      </c>
      <c r="B110" s="16" t="s">
        <v>35</v>
      </c>
      <c r="C110" s="27" t="s">
        <v>14</v>
      </c>
      <c r="D110" s="9">
        <v>0</v>
      </c>
      <c r="E110" s="9">
        <v>0</v>
      </c>
      <c r="F110" s="9">
        <v>2</v>
      </c>
      <c r="G110" s="9">
        <f t="shared" si="3"/>
        <v>2</v>
      </c>
      <c r="H110" s="9"/>
      <c r="I110" s="73"/>
      <c r="J110" s="70">
        <f t="shared" si="4"/>
        <v>0</v>
      </c>
    </row>
    <row r="111" spans="1:10" ht="18" customHeight="1" x14ac:dyDescent="0.35">
      <c r="A111" s="11" t="s">
        <v>118</v>
      </c>
      <c r="B111" s="12" t="s">
        <v>125</v>
      </c>
      <c r="C111" s="27" t="s">
        <v>14</v>
      </c>
      <c r="D111" s="9">
        <v>2</v>
      </c>
      <c r="E111" s="9">
        <v>2</v>
      </c>
      <c r="F111" s="9">
        <v>0</v>
      </c>
      <c r="G111" s="9">
        <f t="shared" si="3"/>
        <v>4</v>
      </c>
      <c r="H111" s="9"/>
      <c r="I111" s="78"/>
      <c r="J111" s="70">
        <f>I111*H111</f>
        <v>0</v>
      </c>
    </row>
    <row r="112" spans="1:10" ht="18" customHeight="1" x14ac:dyDescent="0.35">
      <c r="A112" s="11" t="s">
        <v>119</v>
      </c>
      <c r="B112" s="12" t="s">
        <v>36</v>
      </c>
      <c r="C112" s="27" t="s">
        <v>15</v>
      </c>
      <c r="D112" s="9">
        <v>7</v>
      </c>
      <c r="E112" s="9">
        <v>0</v>
      </c>
      <c r="F112" s="9">
        <v>0</v>
      </c>
      <c r="G112" s="9">
        <f t="shared" si="3"/>
        <v>7</v>
      </c>
      <c r="H112" s="9"/>
      <c r="I112" s="78"/>
      <c r="J112" s="70">
        <f t="shared" si="4"/>
        <v>0</v>
      </c>
    </row>
    <row r="113" spans="1:10" ht="18" customHeight="1" x14ac:dyDescent="0.35">
      <c r="A113" s="11" t="s">
        <v>120</v>
      </c>
      <c r="B113" s="12" t="s">
        <v>41</v>
      </c>
      <c r="C113" s="27" t="s">
        <v>15</v>
      </c>
      <c r="D113" s="9">
        <v>153</v>
      </c>
      <c r="E113" s="9">
        <v>155</v>
      </c>
      <c r="F113" s="9">
        <v>11</v>
      </c>
      <c r="G113" s="9">
        <f t="shared" si="3"/>
        <v>319</v>
      </c>
      <c r="H113" s="9"/>
      <c r="I113" s="78"/>
      <c r="J113" s="70">
        <f t="shared" si="4"/>
        <v>0</v>
      </c>
    </row>
    <row r="114" spans="1:10" s="55" customFormat="1" ht="20.149999999999999" customHeight="1" x14ac:dyDescent="0.35">
      <c r="A114" s="11" t="s">
        <v>121</v>
      </c>
      <c r="B114" s="12" t="s">
        <v>37</v>
      </c>
      <c r="C114" s="27" t="s">
        <v>14</v>
      </c>
      <c r="D114" s="27">
        <v>1</v>
      </c>
      <c r="E114" s="27">
        <v>0</v>
      </c>
      <c r="F114" s="27">
        <v>0</v>
      </c>
      <c r="G114" s="9">
        <f t="shared" si="3"/>
        <v>1</v>
      </c>
      <c r="H114" s="9"/>
      <c r="I114" s="73"/>
      <c r="J114" s="70">
        <f t="shared" si="4"/>
        <v>0</v>
      </c>
    </row>
    <row r="115" spans="1:10" s="55" customFormat="1" ht="20.149999999999999" customHeight="1" x14ac:dyDescent="0.35">
      <c r="A115" s="11" t="s">
        <v>122</v>
      </c>
      <c r="B115" s="12" t="s">
        <v>147</v>
      </c>
      <c r="C115" s="27" t="s">
        <v>14</v>
      </c>
      <c r="D115" s="27">
        <v>4</v>
      </c>
      <c r="E115" s="27">
        <v>1</v>
      </c>
      <c r="F115" s="27">
        <v>0</v>
      </c>
      <c r="G115" s="9">
        <f t="shared" si="3"/>
        <v>5</v>
      </c>
      <c r="H115" s="9"/>
      <c r="I115" s="73"/>
      <c r="J115" s="70">
        <f t="shared" si="4"/>
        <v>0</v>
      </c>
    </row>
    <row r="116" spans="1:10" s="55" customFormat="1" ht="20.149999999999999" customHeight="1" x14ac:dyDescent="0.35">
      <c r="A116" s="11" t="s">
        <v>123</v>
      </c>
      <c r="B116" s="12" t="s">
        <v>155</v>
      </c>
      <c r="C116" s="27" t="s">
        <v>14</v>
      </c>
      <c r="D116" s="27">
        <v>6</v>
      </c>
      <c r="E116" s="27">
        <v>9</v>
      </c>
      <c r="F116" s="27">
        <v>0</v>
      </c>
      <c r="G116" s="9">
        <f t="shared" si="3"/>
        <v>15</v>
      </c>
      <c r="H116" s="9"/>
      <c r="I116" s="73"/>
      <c r="J116" s="70">
        <f t="shared" si="4"/>
        <v>0</v>
      </c>
    </row>
    <row r="117" spans="1:10" s="55" customFormat="1" ht="20.149999999999999" customHeight="1" x14ac:dyDescent="0.35">
      <c r="A117" s="44" t="s">
        <v>127</v>
      </c>
      <c r="B117" s="18" t="s">
        <v>34</v>
      </c>
      <c r="C117" s="45"/>
      <c r="D117" s="45"/>
      <c r="E117" s="45"/>
      <c r="F117" s="45"/>
      <c r="G117" s="9"/>
      <c r="H117" s="9"/>
      <c r="I117" s="81"/>
      <c r="J117" s="80"/>
    </row>
    <row r="118" spans="1:10" s="55" customFormat="1" ht="20.149999999999999" customHeight="1" x14ac:dyDescent="0.35">
      <c r="A118" s="11" t="s">
        <v>128</v>
      </c>
      <c r="B118" s="16" t="s">
        <v>130</v>
      </c>
      <c r="C118" s="27" t="s">
        <v>14</v>
      </c>
      <c r="D118" s="27">
        <v>0</v>
      </c>
      <c r="E118" s="27">
        <v>0</v>
      </c>
      <c r="F118" s="27">
        <v>1</v>
      </c>
      <c r="G118" s="9">
        <f>SUM(D118:F118)</f>
        <v>1</v>
      </c>
      <c r="H118" s="9"/>
      <c r="I118" s="81"/>
      <c r="J118" s="80"/>
    </row>
    <row r="119" spans="1:10" s="55" customFormat="1" ht="20.149999999999999" customHeight="1" x14ac:dyDescent="0.35">
      <c r="A119" s="11" t="s">
        <v>129</v>
      </c>
      <c r="B119" s="16" t="s">
        <v>131</v>
      </c>
      <c r="C119" s="27" t="s">
        <v>14</v>
      </c>
      <c r="D119" s="27">
        <v>3</v>
      </c>
      <c r="E119" s="27">
        <v>1</v>
      </c>
      <c r="F119" s="27">
        <v>0</v>
      </c>
      <c r="G119" s="9">
        <f>SUM(D119:F119)</f>
        <v>4</v>
      </c>
      <c r="H119" s="9"/>
      <c r="I119" s="81"/>
      <c r="J119" s="70">
        <f>I119*H119</f>
        <v>0</v>
      </c>
    </row>
    <row r="120" spans="1:10" s="55" customFormat="1" ht="20.149999999999999" customHeight="1" x14ac:dyDescent="0.35">
      <c r="A120" s="44" t="s">
        <v>132</v>
      </c>
      <c r="B120" s="18" t="s">
        <v>148</v>
      </c>
      <c r="C120" s="45"/>
      <c r="D120" s="45"/>
      <c r="E120" s="45"/>
      <c r="F120" s="45"/>
      <c r="G120" s="9"/>
      <c r="H120" s="9"/>
      <c r="I120" s="86"/>
      <c r="J120" s="80"/>
    </row>
    <row r="121" spans="1:10" s="55" customFormat="1" ht="20.149999999999999" customHeight="1" thickBot="1" x14ac:dyDescent="0.4">
      <c r="A121" s="43" t="s">
        <v>133</v>
      </c>
      <c r="B121" s="16" t="s">
        <v>160</v>
      </c>
      <c r="C121" s="27" t="s">
        <v>15</v>
      </c>
      <c r="D121" s="27">
        <v>75</v>
      </c>
      <c r="E121" s="27">
        <v>65</v>
      </c>
      <c r="F121" s="27">
        <v>2</v>
      </c>
      <c r="G121" s="27">
        <f>SUM(D121:F121)</f>
        <v>142</v>
      </c>
      <c r="H121" s="27"/>
      <c r="I121" s="73"/>
      <c r="J121" s="70">
        <f>I121*H121</f>
        <v>0</v>
      </c>
    </row>
    <row r="122" spans="1:10" ht="21" customHeight="1" thickBot="1" x14ac:dyDescent="0.4">
      <c r="A122" s="28"/>
      <c r="B122" s="29" t="s">
        <v>22</v>
      </c>
      <c r="C122" s="30"/>
      <c r="D122" s="30"/>
      <c r="E122" s="30"/>
      <c r="F122" s="30"/>
      <c r="G122" s="30"/>
      <c r="H122" s="30"/>
      <c r="I122" s="74"/>
      <c r="J122" s="75">
        <f>SUM(J97:J121)</f>
        <v>0</v>
      </c>
    </row>
    <row r="123" spans="1:10" ht="21" customHeight="1" x14ac:dyDescent="0.35">
      <c r="A123" s="46"/>
    </row>
    <row r="124" spans="1:10" ht="21" customHeight="1" x14ac:dyDescent="0.35">
      <c r="A124" s="46"/>
    </row>
    <row r="125" spans="1:10" ht="21" customHeight="1" x14ac:dyDescent="0.35"/>
    <row r="126" spans="1:10" ht="21" customHeight="1" x14ac:dyDescent="0.35">
      <c r="A126" s="99" t="s">
        <v>21</v>
      </c>
      <c r="B126" s="99"/>
      <c r="C126" s="99"/>
      <c r="D126" s="99"/>
      <c r="E126" s="99"/>
      <c r="F126" s="99"/>
      <c r="G126" s="99"/>
      <c r="H126" s="99"/>
      <c r="I126" s="99"/>
      <c r="J126" s="99"/>
    </row>
    <row r="127" spans="1:10" ht="21" customHeight="1" thickBot="1" x14ac:dyDescent="0.4"/>
    <row r="128" spans="1:10" ht="31.5" thickBot="1" x14ac:dyDescent="0.4">
      <c r="A128" s="2"/>
      <c r="B128" s="31" t="s">
        <v>2</v>
      </c>
      <c r="C128" s="32"/>
      <c r="D128" s="32"/>
      <c r="E128" s="32"/>
      <c r="F128" s="32"/>
      <c r="G128" s="32"/>
      <c r="H128" s="32"/>
      <c r="I128" s="87"/>
      <c r="J128" s="88" t="s">
        <v>5</v>
      </c>
    </row>
    <row r="129" spans="1:10" ht="20.149999999999999" customHeight="1" x14ac:dyDescent="0.35">
      <c r="A129" s="33">
        <v>1</v>
      </c>
      <c r="B129" s="34" t="s">
        <v>1</v>
      </c>
      <c r="C129" s="22"/>
      <c r="D129" s="22"/>
      <c r="E129" s="22"/>
      <c r="F129" s="22"/>
      <c r="G129" s="22"/>
      <c r="H129" s="22"/>
      <c r="I129" s="89"/>
      <c r="J129" s="90">
        <f>J52</f>
        <v>0</v>
      </c>
    </row>
    <row r="130" spans="1:10" ht="20.149999999999999" customHeight="1" x14ac:dyDescent="0.35">
      <c r="A130" s="35">
        <v>2</v>
      </c>
      <c r="B130" s="36" t="s">
        <v>28</v>
      </c>
      <c r="C130" s="24"/>
      <c r="D130" s="24"/>
      <c r="E130" s="24"/>
      <c r="F130" s="24"/>
      <c r="G130" s="24"/>
      <c r="H130" s="24"/>
      <c r="I130" s="91"/>
      <c r="J130" s="92">
        <f>J90</f>
        <v>0</v>
      </c>
    </row>
    <row r="131" spans="1:10" ht="20.149999999999999" customHeight="1" thickBot="1" x14ac:dyDescent="0.4">
      <c r="A131" s="35">
        <v>3</v>
      </c>
      <c r="B131" s="36" t="s">
        <v>27</v>
      </c>
      <c r="C131" s="24"/>
      <c r="D131" s="24"/>
      <c r="E131" s="24"/>
      <c r="F131" s="24"/>
      <c r="G131" s="24"/>
      <c r="H131" s="24"/>
      <c r="I131" s="91"/>
      <c r="J131" s="92">
        <f>J122</f>
        <v>0</v>
      </c>
    </row>
    <row r="132" spans="1:10" ht="21" customHeight="1" x14ac:dyDescent="0.35">
      <c r="A132" s="56"/>
      <c r="B132" s="37" t="s">
        <v>23</v>
      </c>
      <c r="C132" s="22"/>
      <c r="D132" s="22"/>
      <c r="E132" s="22"/>
      <c r="F132" s="22"/>
      <c r="G132" s="22"/>
      <c r="H132" s="22"/>
      <c r="I132" s="89"/>
      <c r="J132" s="93">
        <f>SUM(J129:J131)</f>
        <v>0</v>
      </c>
    </row>
    <row r="133" spans="1:10" ht="21" customHeight="1" x14ac:dyDescent="0.35">
      <c r="A133" s="57"/>
      <c r="B133" s="38" t="s">
        <v>141</v>
      </c>
      <c r="C133" s="38"/>
      <c r="D133" s="38"/>
      <c r="E133" s="38"/>
      <c r="F133" s="38"/>
      <c r="G133" s="38"/>
      <c r="H133" s="38"/>
      <c r="I133" s="94"/>
      <c r="J133" s="95">
        <f>J132*20%</f>
        <v>0</v>
      </c>
    </row>
    <row r="134" spans="1:10" ht="21" customHeight="1" thickBot="1" x14ac:dyDescent="0.4">
      <c r="A134" s="58"/>
      <c r="B134" s="39" t="s">
        <v>10</v>
      </c>
      <c r="C134" s="59"/>
      <c r="D134" s="59"/>
      <c r="E134" s="59"/>
      <c r="F134" s="59"/>
      <c r="G134" s="59"/>
      <c r="H134" s="59"/>
      <c r="I134" s="96"/>
      <c r="J134" s="97">
        <f>SUM(J132:J133)</f>
        <v>0</v>
      </c>
    </row>
    <row r="135" spans="1:10" x14ac:dyDescent="0.35">
      <c r="A135" s="60"/>
      <c r="B135" s="60"/>
      <c r="C135" s="60"/>
      <c r="D135" s="60"/>
      <c r="E135" s="60"/>
      <c r="F135" s="60"/>
      <c r="G135" s="60"/>
      <c r="H135" s="60"/>
      <c r="I135" s="98"/>
      <c r="J135" s="98"/>
    </row>
    <row r="136" spans="1:10" x14ac:dyDescent="0.35">
      <c r="A136" s="60"/>
      <c r="B136" s="60"/>
      <c r="C136" s="60"/>
      <c r="D136" s="60"/>
      <c r="E136" s="60"/>
      <c r="F136" s="60"/>
      <c r="G136" s="60"/>
      <c r="H136" s="60"/>
      <c r="I136" s="98"/>
      <c r="J136" s="98"/>
    </row>
    <row r="137" spans="1:10" x14ac:dyDescent="0.35">
      <c r="A137" s="60"/>
      <c r="B137" s="60"/>
      <c r="C137" s="60"/>
      <c r="D137" s="60"/>
      <c r="E137" s="60"/>
      <c r="F137" s="60"/>
      <c r="G137" s="60"/>
      <c r="H137" s="60"/>
      <c r="I137" s="98"/>
      <c r="J137" s="98"/>
    </row>
  </sheetData>
  <mergeCells count="12">
    <mergeCell ref="A4:J11"/>
    <mergeCell ref="A15:J23"/>
    <mergeCell ref="A27:J34"/>
    <mergeCell ref="D42:G42"/>
    <mergeCell ref="D43:G43"/>
    <mergeCell ref="A55:J55"/>
    <mergeCell ref="B39:J39"/>
    <mergeCell ref="A126:J126"/>
    <mergeCell ref="D48:G48"/>
    <mergeCell ref="D45:G45"/>
    <mergeCell ref="D47:G47"/>
    <mergeCell ref="D44:G44"/>
  </mergeCells>
  <phoneticPr fontId="1" type="noConversion"/>
  <printOptions horizontalCentered="1"/>
  <pageMargins left="0.39370078740157483" right="0.39370078740157483" top="0.74803149606299213" bottom="0.74803149606299213" header="0.31496062992125984" footer="0.31496062992125984"/>
  <pageSetup paperSize="8" scale="78" orientation="portrait" r:id="rId1"/>
  <headerFooter differentFirst="1">
    <oddHeader>&amp;L&amp;"-,Italique"&amp;10Indice 3 du 21.10.2025&amp;C&amp;"Calibri,Gras"DPGF Vierge&amp;"Calibri,Normal"
&amp;10&amp;KFF0000Les quantités sont données à titre indicatif, l'entreprise se doit de les vérifier afin de les valider ou de les modifier.&amp;R&amp;"-,Gras"&amp;10&amp;N/&amp;P</oddHeader>
    <oddFooter>&amp;C&amp;10S.E.C.C.  –  43, avenue Louis Luc - 94 600 CHOISY LE ROI</oddFooter>
  </headerFooter>
  <rowBreaks count="2" manualBreakCount="2">
    <brk id="37" max="16383" man="1"/>
    <brk id="9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Vierge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Cecile Biton</dc:creator>
  <cp:lastModifiedBy>Pinhel David</cp:lastModifiedBy>
  <cp:lastPrinted>2025-07-25T14:31:34Z</cp:lastPrinted>
  <dcterms:created xsi:type="dcterms:W3CDTF">2015-08-19T15:24:26Z</dcterms:created>
  <dcterms:modified xsi:type="dcterms:W3CDTF">2025-10-27T10:25:50Z</dcterms:modified>
</cp:coreProperties>
</file>